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박재형\2022 설계\달서대로 등 2개소 노면표시 도색공사\1.설계도서작성\"/>
    </mc:Choice>
  </mc:AlternateContent>
  <bookViews>
    <workbookView xWindow="240" yWindow="45" windowWidth="14955" windowHeight="7320" tabRatio="886"/>
  </bookViews>
  <sheets>
    <sheet name="갑지.표지" sheetId="17" r:id="rId1"/>
    <sheet name="위치도" sheetId="73" r:id="rId2"/>
    <sheet name="설계설명서" sheetId="72" r:id="rId3"/>
    <sheet name="원가계산서" sheetId="70" r:id="rId4"/>
    <sheet name="내역서총괄표" sheetId="69" r:id="rId5"/>
    <sheet name="내역서" sheetId="74" r:id="rId6"/>
    <sheet name="내역서2" sheetId="71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6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5">내역서!$B$1:$Q$18</definedName>
    <definedName name="_xlnm.Print_Area" localSheetId="6">내역서2!$B$1:$P$78</definedName>
    <definedName name="_xlnm.Print_Area" localSheetId="4">내역서총괄표!$A$1:$J$26</definedName>
    <definedName name="_xlnm.Print_Area" localSheetId="2">설계설명서!$A$1:$AE$37</definedName>
    <definedName name="_xlnm.Print_Area" localSheetId="3">원가계산서!$A$1:$I$34</definedName>
    <definedName name="_xlnm.Print_Area" localSheetId="1">위치도!$A$1:$AO$49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62913"/>
</workbook>
</file>

<file path=xl/calcChain.xml><?xml version="1.0" encoding="utf-8"?>
<calcChain xmlns="http://schemas.openxmlformats.org/spreadsheetml/2006/main">
  <c r="K12" i="74" l="1"/>
  <c r="M12" i="74"/>
  <c r="O12" i="74"/>
  <c r="K13" i="74"/>
  <c r="M13" i="74"/>
  <c r="O13" i="74"/>
  <c r="K14" i="74"/>
  <c r="M14" i="74"/>
  <c r="O14" i="74"/>
  <c r="K15" i="74"/>
  <c r="M15" i="74"/>
  <c r="O15" i="74"/>
  <c r="L39" i="17" l="1"/>
  <c r="L40" i="17"/>
  <c r="G13" i="74" l="1"/>
  <c r="N13" i="74" l="1"/>
  <c r="P13" i="74"/>
  <c r="L13" i="74"/>
  <c r="J13" i="74" s="1"/>
  <c r="L38" i="17"/>
  <c r="C3" i="17" l="1"/>
  <c r="C7" i="17"/>
  <c r="H4" i="72" l="1"/>
  <c r="C4" i="74" s="1"/>
  <c r="F42" i="71" l="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M25" i="71" l="1"/>
  <c r="O12" i="71"/>
  <c r="O26" i="71"/>
  <c r="H5" i="71"/>
  <c r="H6" i="71"/>
  <c r="K12" i="71"/>
  <c r="I12" i="71" s="1"/>
  <c r="H10" i="71"/>
  <c r="I50" i="71"/>
  <c r="I51" i="71"/>
  <c r="H11" i="71"/>
  <c r="K22" i="71"/>
  <c r="I22" i="71" s="1"/>
  <c r="O13" i="71"/>
  <c r="I13" i="71" s="1"/>
  <c r="K14" i="71"/>
  <c r="I14" i="71" s="1"/>
  <c r="O25" i="71"/>
  <c r="K26" i="71"/>
  <c r="I26" i="71" s="1"/>
  <c r="K21" i="71"/>
  <c r="I21" i="71" s="1"/>
  <c r="I25" i="71" l="1"/>
  <c r="F45" i="71" l="1"/>
  <c r="F46" i="71"/>
  <c r="F32" i="71"/>
  <c r="F30" i="71"/>
  <c r="F39" i="71"/>
  <c r="F37" i="71"/>
  <c r="F38" i="71"/>
  <c r="F28" i="71"/>
  <c r="F27" i="71"/>
  <c r="F36" i="71"/>
  <c r="F24" i="71"/>
  <c r="F35" i="71"/>
  <c r="F23" i="71"/>
  <c r="F31" i="71"/>
  <c r="F29" i="71"/>
  <c r="F40" i="71" l="1"/>
  <c r="O40" i="71" s="1"/>
  <c r="G12" i="74"/>
  <c r="F44" i="71"/>
  <c r="K44" i="71" s="1"/>
  <c r="G15" i="74"/>
  <c r="F43" i="71"/>
  <c r="K43" i="71" s="1"/>
  <c r="G14" i="74"/>
  <c r="F7" i="7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38" i="71"/>
  <c r="M38" i="71"/>
  <c r="K38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P14" i="74" l="1"/>
  <c r="L14" i="74"/>
  <c r="N14" i="74"/>
  <c r="N15" i="74"/>
  <c r="P15" i="74"/>
  <c r="L15" i="74"/>
  <c r="J15" i="74" s="1"/>
  <c r="N12" i="74"/>
  <c r="L12" i="74"/>
  <c r="P12" i="74"/>
  <c r="O44" i="71"/>
  <c r="K40" i="71"/>
  <c r="I40" i="71" s="1"/>
  <c r="M44" i="71"/>
  <c r="M43" i="71"/>
  <c r="O43" i="71"/>
  <c r="O5" i="7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36" i="71"/>
  <c r="F16" i="71"/>
  <c r="I31" i="71"/>
  <c r="I37" i="71"/>
  <c r="F19" i="71"/>
  <c r="F20" i="71"/>
  <c r="I27" i="71"/>
  <c r="I46" i="71"/>
  <c r="I23" i="71"/>
  <c r="I45" i="71"/>
  <c r="I35" i="71"/>
  <c r="I28" i="71"/>
  <c r="I24" i="71"/>
  <c r="I38" i="71"/>
  <c r="I32" i="71"/>
  <c r="I11" i="71"/>
  <c r="J12" i="74" l="1"/>
  <c r="J14" i="74"/>
  <c r="I44" i="71"/>
  <c r="I43" i="71"/>
  <c r="I5" i="71"/>
  <c r="I6" i="71"/>
  <c r="I9" i="71"/>
  <c r="I7" i="71"/>
  <c r="I8" i="71"/>
  <c r="I10" i="71"/>
  <c r="I47" i="71"/>
  <c r="B3" i="71" l="1"/>
  <c r="L15" i="71" l="1"/>
  <c r="L19" i="71" l="1"/>
  <c r="M19" i="71" s="1"/>
  <c r="M15" i="71"/>
  <c r="J15" i="71" l="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K48" i="71" l="1"/>
  <c r="K52" i="71" s="1"/>
  <c r="M18" i="71"/>
  <c r="M16" i="71"/>
  <c r="M17" i="71"/>
  <c r="N19" i="71"/>
  <c r="N15" i="71"/>
  <c r="M20" i="71"/>
  <c r="K54" i="71" l="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K57" i="71" l="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K67" i="71" l="1"/>
  <c r="O67" i="71" s="1"/>
  <c r="I67" i="71" s="1"/>
  <c r="K69" i="71"/>
  <c r="O69" i="71" s="1"/>
  <c r="I69" i="71" s="1"/>
  <c r="P69" i="71" s="1"/>
  <c r="O48" i="71"/>
  <c r="I55" i="71" l="1"/>
  <c r="O52" i="71"/>
  <c r="I52" i="71" s="1"/>
  <c r="I48" i="71"/>
  <c r="K71" i="71" l="1"/>
  <c r="O71" i="71" s="1"/>
  <c r="I71" i="71" s="1"/>
  <c r="P71" i="71" s="1"/>
  <c r="K73" i="71" l="1"/>
  <c r="O73" i="71" s="1"/>
  <c r="I73" i="71" s="1"/>
  <c r="P73" i="71" s="1"/>
  <c r="I74" i="71" l="1"/>
  <c r="K76" i="71" s="1"/>
  <c r="O76" i="71" s="1"/>
  <c r="I76" i="71" s="1"/>
  <c r="P76" i="71" s="1"/>
  <c r="I77" i="71" l="1"/>
  <c r="I78" i="71" s="1"/>
  <c r="C45" i="17" l="1"/>
</calcChain>
</file>

<file path=xl/sharedStrings.xml><?xml version="1.0" encoding="utf-8"?>
<sst xmlns="http://schemas.openxmlformats.org/spreadsheetml/2006/main" count="568" uniqueCount="284">
  <si>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</si>
  <si>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</si>
  <si>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</si>
  <si>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</si>
  <si>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</si>
  <si>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</si>
  <si>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</si>
  <si>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</si>
  <si>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</si>
  <si>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</si>
  <si>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</si>
  <si>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</si>
  <si>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</si>
  <si>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</si>
  <si>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</si>
  <si>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</si>
  <si>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</si>
  <si>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</si>
  <si>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</si>
  <si>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</si>
  <si>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</si>
  <si>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</si>
  <si>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</si>
  <si>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</si>
  <si>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</si>
  <si>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</si>
  <si>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</si>
  <si>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</si>
  <si>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</si>
  <si>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</si>
  <si>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</si>
  <si>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</si>
  <si>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</si>
  <si>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</si>
  <si>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</si>
  <si>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</si>
  <si>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</si>
  <si>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</si>
  <si>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</si>
  <si>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</si>
  <si>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</si>
  <si>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</si>
  <si>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</si>
  <si>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</si>
  <si>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</si>
  <si>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</si>
  <si>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</si>
  <si>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</si>
  <si>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</si>
  <si>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</si>
  <si>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</si>
  <si>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</si>
  <si>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</si>
  <si>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</si>
  <si>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</si>
  <si>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</si>
  <si>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</si>
  <si>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</si>
  <si>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</si>
  <si>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</si>
  <si>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</si>
  <si>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</si>
  <si>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</si>
  <si>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9</t>
  </si>
  <si>
    <t>10</t>
  </si>
  <si>
    <t>11</t>
  </si>
  <si>
    <t>12</t>
  </si>
  <si>
    <t>( A + 4 ) × 0.0293</t>
    <phoneticPr fontId="2" type="noConversion"/>
  </si>
  <si>
    <t>16</t>
  </si>
  <si>
    <t>하도급대금지급보증수수료</t>
  </si>
  <si>
    <t>17</t>
  </si>
  <si>
    <t>C</t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</si>
  <si>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</si>
  <si>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</si>
  <si>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</si>
  <si>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</si>
  <si>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</si>
  <si>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</si>
  <si>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</si>
  <si>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</si>
  <si>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</si>
  <si>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</si>
  <si>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</si>
  <si>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</si>
  <si>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</si>
  <si>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</si>
  <si>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</si>
  <si>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</si>
  <si>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</si>
  <si>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</si>
  <si>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</si>
  <si>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</si>
  <si>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</si>
  <si>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</si>
  <si>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</si>
  <si>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</si>
  <si>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</si>
  <si>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</si>
  <si>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</si>
  <si>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</si>
  <si>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</si>
  <si>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</si>
  <si>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</si>
  <si>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</si>
  <si>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</si>
  <si>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</si>
  <si>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</si>
  <si>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</si>
  <si>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</si>
  <si>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</si>
  <si>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</si>
  <si>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</si>
  <si>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</si>
  <si>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</si>
  <si>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</si>
  <si>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</si>
  <si>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</si>
  <si>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</si>
  <si>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</si>
  <si>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4" type="noConversion"/>
  </si>
  <si>
    <t>=</t>
    <phoneticPr fontId="44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</si>
  <si>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</si>
  <si>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</si>
  <si>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</si>
  <si>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</si>
  <si>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</si>
  <si>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</si>
  <si>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</si>
  <si>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</si>
  <si>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</si>
  <si>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</si>
  <si>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</si>
  <si>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착 공 일 로 부 터</t>
    <phoneticPr fontId="2" type="noConversion"/>
  </si>
  <si>
    <t>수량</t>
    <phoneticPr fontId="2" type="noConversion"/>
  </si>
  <si>
    <t>팀
장</t>
    <phoneticPr fontId="2" type="noConversion"/>
  </si>
  <si>
    <t>설
계
자</t>
    <phoneticPr fontId="2" type="noConversion"/>
  </si>
  <si>
    <t>위치도</t>
    <phoneticPr fontId="2" type="noConversion"/>
  </si>
  <si>
    <t>공종</t>
    <phoneticPr fontId="2" type="noConversion"/>
  </si>
  <si>
    <t>설계설명서</t>
    <phoneticPr fontId="2" type="noConversion"/>
  </si>
  <si>
    <t>1.</t>
    <phoneticPr fontId="2" type="noConversion"/>
  </si>
  <si>
    <t>공사명</t>
    <phoneticPr fontId="2" type="noConversion"/>
  </si>
  <si>
    <t>2.</t>
    <phoneticPr fontId="2" type="noConversion"/>
  </si>
  <si>
    <t>위치</t>
    <phoneticPr fontId="2" type="noConversion"/>
  </si>
  <si>
    <t>3.</t>
    <phoneticPr fontId="2" type="noConversion"/>
  </si>
  <si>
    <t>목적</t>
    <phoneticPr fontId="2" type="noConversion"/>
  </si>
  <si>
    <t>4.</t>
    <phoneticPr fontId="2" type="noConversion"/>
  </si>
  <si>
    <t>공사개요</t>
    <phoneticPr fontId="2" type="noConversion"/>
  </si>
  <si>
    <t>5.</t>
    <phoneticPr fontId="2" type="noConversion"/>
  </si>
  <si>
    <t>공사기간</t>
    <phoneticPr fontId="2" type="noConversion"/>
  </si>
  <si>
    <t>:</t>
    <phoneticPr fontId="2" type="noConversion"/>
  </si>
  <si>
    <t>○</t>
    <phoneticPr fontId="2" type="noConversion"/>
  </si>
  <si>
    <t>도색공</t>
    <phoneticPr fontId="2" type="noConversion"/>
  </si>
  <si>
    <t>부대공</t>
    <phoneticPr fontId="2" type="noConversion"/>
  </si>
  <si>
    <t>6.</t>
    <phoneticPr fontId="2" type="noConversion"/>
  </si>
  <si>
    <t>예정공정표</t>
    <phoneticPr fontId="2" type="noConversion"/>
  </si>
  <si>
    <t>준공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</si>
  <si>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</si>
  <si>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</si>
  <si>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</si>
  <si>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</si>
  <si>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</si>
  <si>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</si>
  <si>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</si>
  <si>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</si>
  <si>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</si>
  <si>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</si>
  <si>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</si>
  <si>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</si>
  <si>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</si>
  <si>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</si>
  <si>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</si>
  <si>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</si>
  <si>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</si>
  <si>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</si>
  <si>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</si>
  <si>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</si>
  <si>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</si>
  <si>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</si>
  <si>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8" type="noConversion"/>
  </si>
  <si>
    <t>경비</t>
    <phoneticPr fontId="38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</si>
  <si>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</si>
  <si>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</si>
  <si>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</si>
  <si>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8" type="noConversion"/>
  </si>
  <si>
    <t>금액</t>
    <phoneticPr fontId="38" type="noConversion"/>
  </si>
  <si>
    <t>단가</t>
    <phoneticPr fontId="27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</si>
  <si>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</si>
  <si>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</si>
  <si>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</si>
  <si>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</si>
  <si>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</si>
  <si>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</si>
  <si>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</si>
  <si>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</si>
  <si>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</si>
  <si>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</si>
  <si>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</si>
  <si>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</si>
  <si>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</si>
  <si>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</si>
  <si>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</si>
  <si>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</si>
  <si>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</si>
  <si>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</si>
  <si>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</si>
  <si>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</si>
  <si>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</si>
  <si>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</si>
  <si>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</si>
  <si>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</si>
  <si>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</si>
  <si>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</si>
  <si>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</si>
  <si>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</si>
  <si>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</si>
  <si>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</si>
  <si>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</si>
  <si>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8" type="noConversion"/>
  </si>
  <si>
    <t>노무비</t>
    <phoneticPr fontId="38" type="noConversion"/>
  </si>
  <si>
    <t>○ 공사개요 :</t>
    <phoneticPr fontId="2" type="noConversion"/>
  </si>
  <si>
    <t>▣</t>
    <phoneticPr fontId="2" type="noConversion"/>
  </si>
  <si>
    <t>노면표시 도색 및 제거</t>
    <phoneticPr fontId="2" type="noConversion"/>
  </si>
  <si>
    <t>P3-R4</t>
    <phoneticPr fontId="2" type="noConversion"/>
  </si>
  <si>
    <t>교통사고를 예방하고자 합니다.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</si>
  <si>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</si>
  <si>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</si>
  <si>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융착성도료(파선)</t>
    <phoneticPr fontId="2" type="noConversion"/>
  </si>
  <si>
    <t>재도색</t>
    <phoneticPr fontId="2" type="noConversion"/>
  </si>
  <si>
    <t>제9호표</t>
    <phoneticPr fontId="2" type="noConversion"/>
  </si>
  <si>
    <t>제10호표</t>
  </si>
  <si>
    <t>제11호표</t>
  </si>
  <si>
    <t>제12호표</t>
  </si>
  <si>
    <t>제13호표</t>
  </si>
  <si>
    <t>( B ) × 0.0370</t>
    <phoneticPr fontId="2" type="noConversion"/>
  </si>
  <si>
    <t>2022년도</t>
    <phoneticPr fontId="2" type="noConversion"/>
  </si>
  <si>
    <t>( 4 ) × 0.138</t>
    <phoneticPr fontId="2" type="noConversion"/>
  </si>
  <si>
    <t>( B ) × 0.0101</t>
    <phoneticPr fontId="2" type="noConversion"/>
  </si>
  <si>
    <t>( 4 ) × 0.03495</t>
    <phoneticPr fontId="2" type="noConversion"/>
  </si>
  <si>
    <t>( 9 ) × 0.1227</t>
    <phoneticPr fontId="2" type="noConversion"/>
  </si>
  <si>
    <t>제18호표</t>
    <phoneticPr fontId="2" type="noConversion"/>
  </si>
  <si>
    <t>제22호표</t>
    <phoneticPr fontId="2" type="noConversion"/>
  </si>
  <si>
    <t>제14호표</t>
    <phoneticPr fontId="2" type="noConversion"/>
  </si>
  <si>
    <t>수용성페인트(파선)</t>
    <phoneticPr fontId="2" type="noConversion"/>
  </si>
  <si>
    <t>P4-R5</t>
    <phoneticPr fontId="2" type="noConversion"/>
  </si>
  <si>
    <t>재도색</t>
    <phoneticPr fontId="2" type="noConversion"/>
  </si>
  <si>
    <t>백색</t>
    <phoneticPr fontId="2" type="noConversion"/>
  </si>
  <si>
    <t>수용성페인트(실선)</t>
    <phoneticPr fontId="2" type="noConversion"/>
  </si>
  <si>
    <t>P4-R4</t>
    <phoneticPr fontId="2" type="noConversion"/>
  </si>
  <si>
    <t>재도색</t>
    <phoneticPr fontId="2" type="noConversion"/>
  </si>
  <si>
    <t>황색</t>
    <phoneticPr fontId="2" type="noConversion"/>
  </si>
  <si>
    <t>수용성페인트(파선)</t>
    <phoneticPr fontId="2" type="noConversion"/>
  </si>
  <si>
    <t>P4-R4</t>
    <phoneticPr fontId="2" type="noConversion"/>
  </si>
  <si>
    <t>제21호표</t>
    <phoneticPr fontId="2" type="noConversion"/>
  </si>
  <si>
    <t>수용성페인트(문자, 기호)</t>
    <phoneticPr fontId="2" type="noConversion"/>
  </si>
  <si>
    <t>m</t>
    <phoneticPr fontId="2" type="noConversion"/>
  </si>
  <si>
    <r>
      <rPr>
        <sz val="10"/>
        <rFont val="돋움"/>
        <family val="3"/>
        <charset val="129"/>
      </rPr>
      <t>제</t>
    </r>
    <r>
      <rPr>
        <sz val="10"/>
        <rFont val="Arial Narrow"/>
        <family val="2"/>
      </rPr>
      <t>20</t>
    </r>
    <r>
      <rPr>
        <sz val="10"/>
        <rFont val="돋움"/>
        <family val="3"/>
        <charset val="129"/>
      </rPr>
      <t>호표</t>
    </r>
    <phoneticPr fontId="2" type="noConversion"/>
  </si>
  <si>
    <t>퇴직공제부금비</t>
    <phoneticPr fontId="2" type="noConversion"/>
  </si>
  <si>
    <t>환경보전비</t>
    <phoneticPr fontId="2" type="noConversion"/>
  </si>
  <si>
    <t>( 4 ) × 0.023</t>
    <phoneticPr fontId="2" type="noConversion"/>
  </si>
  <si>
    <t>-</t>
    <phoneticPr fontId="2" type="noConversion"/>
  </si>
  <si>
    <t>작업준비</t>
    <phoneticPr fontId="2" type="noConversion"/>
  </si>
  <si>
    <t>3일</t>
    <phoneticPr fontId="2" type="noConversion"/>
  </si>
  <si>
    <t>준비기간(공사신고) : 3일</t>
    <phoneticPr fontId="2" type="noConversion"/>
  </si>
  <si>
    <t>-</t>
    <phoneticPr fontId="2" type="noConversion"/>
  </si>
  <si>
    <t>( A + 4 + 6) × 0.008</t>
    <phoneticPr fontId="2" type="noConversion"/>
  </si>
  <si>
    <t>( A + B ) × 0.083</t>
    <phoneticPr fontId="2" type="noConversion"/>
  </si>
  <si>
    <t>20일</t>
    <phoneticPr fontId="2" type="noConversion"/>
  </si>
  <si>
    <t>달서대로(신당네거리~신당한화꿈에그린아파트)</t>
    <phoneticPr fontId="2" type="noConversion"/>
  </si>
  <si>
    <t>( 6:11 )</t>
    <phoneticPr fontId="2" type="noConversion"/>
  </si>
  <si>
    <t>달서대로(신당네거리~신당한화꿈에그린아파트) 등 2개소 노면표시 도색공사</t>
    <phoneticPr fontId="2" type="noConversion"/>
  </si>
  <si>
    <t>대명로(성당네거리~대명역교차로)</t>
    <phoneticPr fontId="2" type="noConversion"/>
  </si>
  <si>
    <t>달서대로(신당네거리~신당한화꿈에그린아파트) 등 2개소 구간에 노면표시 도색공사를 시행하여</t>
    <phoneticPr fontId="2" type="noConversion"/>
  </si>
  <si>
    <t>8일</t>
    <phoneticPr fontId="2" type="noConversion"/>
  </si>
  <si>
    <t>14일</t>
    <phoneticPr fontId="2" type="noConversion"/>
  </si>
  <si>
    <t>융착성 도료 백색 (P3-R5) 재도색 : 실선 L=1,188m, 파선 L=5,060m</t>
    <phoneticPr fontId="2" type="noConversion"/>
  </si>
  <si>
    <t>대명로(성당네거리~대명역교차로)</t>
    <phoneticPr fontId="2" type="noConversion"/>
  </si>
  <si>
    <t>2022년  4월 설계</t>
  </si>
  <si>
    <t>심
사
자</t>
    <phoneticPr fontId="2" type="noConversion"/>
  </si>
  <si>
    <t xml:space="preserve">                                          횡단보도 L=2,859m, 문자기호 L=2,221m</t>
    <phoneticPr fontId="2" type="noConversion"/>
  </si>
  <si>
    <t>융착성 도료 황색 (P3-R4) 재도색 : 실선 L=1,218m, 파선 L=489m</t>
    <phoneticPr fontId="2" type="noConversion"/>
  </si>
  <si>
    <t>작업일수 : 11일</t>
    <phoneticPr fontId="2" type="noConversion"/>
  </si>
  <si>
    <t>착공일로부터 24일간으로 한다.</t>
    <phoneticPr fontId="2" type="noConversion"/>
  </si>
  <si>
    <t>24일</t>
    <phoneticPr fontId="2" type="noConversion"/>
  </si>
  <si>
    <t>비작업일수 : 9일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</si>
</sst>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\ \ @"/>
    <numFmt numFmtId="187" formatCode="&quot;₩&quot;#,##0"/>
    <numFmt numFmtId="188" formatCode="&quot;₩&quot;#,##0;&quot;₩&quot;&quot;₩&quot;&quot;₩&quot;&quot;₩&quot;\-#,##0"/>
    <numFmt numFmtId="189" formatCode="#,##0;[Red]&quot;-&quot;#,##0"/>
    <numFmt numFmtId="190" formatCode="&quot;₩&quot;#,##0;[Red]&quot;₩&quot;&quot;₩&quot;&quot;₩&quot;&quot;₩&quot;\-#,##0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4" formatCode="&quot;제&quot;#&quot;호표&quot;"/>
    <numFmt numFmtId="195" formatCode="&quot;제&quot;#,##0&quot;호표&quot;"/>
    <numFmt numFmtId="196" formatCode="#,##0.0"/>
    <numFmt numFmtId="197" formatCode="0.000%"/>
    <numFmt numFmtId="198" formatCode="0.00_ "/>
    <numFmt numFmtId="199" formatCode="#,##0.000"/>
    <numFmt numFmtId="200" formatCode="#,##0.0000"/>
    <numFmt numFmtId="201" formatCode="#,##0.00000"/>
    <numFmt numFmtId="202" formatCode="_-* #,##0_-;\-* #,##0_-;_-* &quot;-&quot;??_-;_-@_-"/>
    <numFmt numFmtId="203" formatCode="#,##0.0_);[Red]\(#,##0.0\)"/>
    <numFmt numFmtId="204" formatCode="#,##0.00_);[Red]\(#,##0.00\)"/>
    <numFmt numFmtId="205" formatCode="#,##0.000_);[Red]\(#,##0.000\)"/>
  </numFmts>
  <fonts count="85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맑은 고딕"/>
      <family val="3"/>
      <charset val="129"/>
      <scheme val="minor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2"/>
      <color indexed="8"/>
      <name val="HY울릉도M"/>
      <family val="1"/>
      <charset val="129"/>
    </font>
    <font>
      <sz val="24"/>
      <color indexed="8"/>
      <name val="HY울릉도M"/>
      <family val="1"/>
      <charset val="129"/>
    </font>
    <font>
      <sz val="1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u/>
      <sz val="2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36"/>
      <color indexed="8"/>
      <name val="맑은 고딕"/>
      <family val="3"/>
      <charset val="129"/>
      <scheme val="minor"/>
    </font>
    <font>
      <b/>
      <sz val="22"/>
      <color indexed="8"/>
      <name val="맑은 고딕"/>
      <family val="3"/>
      <charset val="129"/>
      <scheme val="minor"/>
    </font>
    <font>
      <b/>
      <u/>
      <sz val="14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u/>
      <sz val="18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u/>
      <sz val="20"/>
      <color indexed="8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5"/>
      <color indexed="8"/>
      <name val="맑은 고딕"/>
      <family val="3"/>
      <charset val="129"/>
      <scheme val="minor"/>
    </font>
    <font>
      <sz val="18"/>
      <color indexed="8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6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  <font>
      <sz val="10"/>
      <color rgb="FF000000"/>
      <name val="Arial Narrow"/>
      <family val="2"/>
    </font>
    <font>
      <sz val="10"/>
      <color rgb="FF000000"/>
      <name val="바탕"/>
      <family val="1"/>
      <charset val="129"/>
    </font>
    <font>
      <sz val="10.8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3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8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9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0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1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2" fontId="5" fillId="0" borderId="0">
      <protection locked="0"/>
    </xf>
    <xf numFmtId="193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1" fillId="0" borderId="0"/>
    <xf numFmtId="9" fontId="1" fillId="0" borderId="0" applyFont="0" applyFill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</cellStyleXfs>
  <cellXfs count="660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39" xfId="0" applyFont="1" applyBorder="1" applyAlignment="1">
      <alignment horizontal="center" vertical="center"/>
    </xf>
    <xf numFmtId="183" fontId="42" fillId="0" borderId="39" xfId="0" applyNumberFormat="1" applyFont="1" applyBorder="1" applyAlignment="1">
      <alignment horizontal="center" vertical="center" shrinkToFit="1"/>
    </xf>
    <xf numFmtId="41" fontId="42" fillId="0" borderId="39" xfId="0" applyNumberFormat="1" applyFont="1" applyBorder="1" applyAlignment="1">
      <alignment horizontal="right" vertical="center" shrinkToFit="1"/>
    </xf>
    <xf numFmtId="41" fontId="28" fillId="0" borderId="39" xfId="0" applyNumberFormat="1" applyFont="1" applyBorder="1" applyAlignment="1">
      <alignment horizontal="right" vertical="center" shrinkToFit="1"/>
    </xf>
    <xf numFmtId="0" fontId="41" fillId="0" borderId="40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181" fontId="24" fillId="0" borderId="34" xfId="0" applyNumberFormat="1" applyFont="1" applyBorder="1" applyAlignment="1">
      <alignment horizontal="right" vertical="center"/>
    </xf>
    <xf numFmtId="181" fontId="24" fillId="4" borderId="34" xfId="25" applyNumberFormat="1" applyFont="1" applyFill="1" applyBorder="1" applyAlignment="1">
      <alignment horizontal="right" vertical="center"/>
    </xf>
    <xf numFmtId="41" fontId="24" fillId="0" borderId="34" xfId="0" applyNumberFormat="1" applyFont="1" applyBorder="1" applyAlignment="1">
      <alignment horizontal="right" vertical="center"/>
    </xf>
    <xf numFmtId="3" fontId="24" fillId="0" borderId="34" xfId="0" applyNumberFormat="1" applyFont="1" applyFill="1" applyBorder="1" applyAlignment="1">
      <alignment vertical="center"/>
    </xf>
    <xf numFmtId="41" fontId="24" fillId="0" borderId="34" xfId="0" applyNumberFormat="1" applyFont="1" applyBorder="1" applyAlignment="1">
      <alignment vertical="center"/>
    </xf>
    <xf numFmtId="195" fontId="24" fillId="0" borderId="35" xfId="0" applyNumberFormat="1" applyFont="1" applyBorder="1" applyAlignment="1">
      <alignment horizontal="center" vertical="center" wrapText="1" shrinkToFit="1"/>
    </xf>
    <xf numFmtId="0" fontId="24" fillId="0" borderId="37" xfId="0" applyFont="1" applyBorder="1" applyAlignment="1">
      <alignment horizontal="center" vertical="center"/>
    </xf>
    <xf numFmtId="181" fontId="24" fillId="0" borderId="37" xfId="0" applyNumberFormat="1" applyFont="1" applyBorder="1" applyAlignment="1">
      <alignment horizontal="right" vertical="center"/>
    </xf>
    <xf numFmtId="181" fontId="24" fillId="4" borderId="37" xfId="25" applyNumberFormat="1" applyFont="1" applyFill="1" applyBorder="1" applyAlignment="1">
      <alignment horizontal="right" vertical="center"/>
    </xf>
    <xf numFmtId="41" fontId="24" fillId="0" borderId="37" xfId="0" applyNumberFormat="1" applyFont="1" applyBorder="1" applyAlignment="1">
      <alignment horizontal="right" vertical="center"/>
    </xf>
    <xf numFmtId="41" fontId="24" fillId="0" borderId="37" xfId="0" applyNumberFormat="1" applyFont="1" applyBorder="1" applyAlignment="1">
      <alignment vertical="center"/>
    </xf>
    <xf numFmtId="195" fontId="24" fillId="0" borderId="38" xfId="0" applyNumberFormat="1" applyFont="1" applyBorder="1" applyAlignment="1">
      <alignment horizontal="center" vertical="center" wrapText="1" shrinkToFit="1"/>
    </xf>
    <xf numFmtId="0" fontId="24" fillId="0" borderId="3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181" fontId="24" fillId="0" borderId="39" xfId="0" applyNumberFormat="1" applyFont="1" applyBorder="1" applyAlignment="1">
      <alignment horizontal="right" vertical="center"/>
    </xf>
    <xf numFmtId="181" fontId="24" fillId="4" borderId="39" xfId="25" applyNumberFormat="1" applyFont="1" applyFill="1" applyBorder="1" applyAlignment="1">
      <alignment horizontal="right" vertical="center"/>
    </xf>
    <xf numFmtId="41" fontId="24" fillId="0" borderId="39" xfId="0" applyNumberFormat="1" applyFont="1" applyBorder="1" applyAlignment="1">
      <alignment horizontal="right" vertical="center"/>
    </xf>
    <xf numFmtId="41" fontId="24" fillId="0" borderId="39" xfId="0" applyNumberFormat="1" applyFont="1" applyBorder="1" applyAlignment="1">
      <alignment vertical="center"/>
    </xf>
    <xf numFmtId="195" fontId="24" fillId="0" borderId="40" xfId="0" applyNumberFormat="1" applyFont="1" applyBorder="1" applyAlignment="1">
      <alignment horizontal="center" vertical="center" wrapText="1" shrinkToFit="1"/>
    </xf>
    <xf numFmtId="181" fontId="24" fillId="0" borderId="52" xfId="0" applyNumberFormat="1" applyFont="1" applyBorder="1" applyAlignment="1">
      <alignment horizontal="right" vertical="center"/>
    </xf>
    <xf numFmtId="3" fontId="24" fillId="0" borderId="37" xfId="0" applyNumberFormat="1" applyFont="1" applyFill="1" applyBorder="1" applyAlignment="1">
      <alignment vertical="center"/>
    </xf>
    <xf numFmtId="3" fontId="24" fillId="0" borderId="39" xfId="0" applyNumberFormat="1" applyFont="1" applyFill="1" applyBorder="1" applyAlignment="1">
      <alignment vertical="center"/>
    </xf>
    <xf numFmtId="41" fontId="24" fillId="0" borderId="70" xfId="0" applyNumberFormat="1" applyFont="1" applyBorder="1" applyAlignment="1">
      <alignment horizontal="right" vertical="center"/>
    </xf>
    <xf numFmtId="41" fontId="24" fillId="0" borderId="71" xfId="0" applyNumberFormat="1" applyFont="1" applyBorder="1" applyAlignment="1">
      <alignment vertical="center"/>
    </xf>
    <xf numFmtId="41" fontId="24" fillId="0" borderId="72" xfId="0" applyNumberFormat="1" applyFont="1" applyBorder="1" applyAlignment="1">
      <alignment horizontal="right" vertical="center"/>
    </xf>
    <xf numFmtId="41" fontId="24" fillId="0" borderId="73" xfId="0" applyNumberFormat="1" applyFont="1" applyBorder="1" applyAlignment="1">
      <alignment vertical="center"/>
    </xf>
    <xf numFmtId="41" fontId="24" fillId="0" borderId="74" xfId="0" applyNumberFormat="1" applyFont="1" applyBorder="1" applyAlignment="1">
      <alignment horizontal="right" vertical="center"/>
    </xf>
    <xf numFmtId="3" fontId="24" fillId="0" borderId="60" xfId="0" applyNumberFormat="1" applyFont="1" applyFill="1" applyBorder="1" applyAlignment="1">
      <alignment vertical="center"/>
    </xf>
    <xf numFmtId="41" fontId="24" fillId="0" borderId="75" xfId="0" applyNumberFormat="1" applyFont="1" applyBorder="1" applyAlignment="1">
      <alignment vertical="center"/>
    </xf>
    <xf numFmtId="181" fontId="24" fillId="0" borderId="20" xfId="0" applyNumberFormat="1" applyFont="1" applyBorder="1" applyAlignment="1">
      <alignment horizontal="right" vertical="center"/>
    </xf>
    <xf numFmtId="0" fontId="24" fillId="0" borderId="20" xfId="0" applyFont="1" applyBorder="1" applyAlignment="1">
      <alignment horizontal="center" vertical="center"/>
    </xf>
    <xf numFmtId="181" fontId="24" fillId="4" borderId="20" xfId="25" applyNumberFormat="1" applyFont="1" applyFill="1" applyBorder="1" applyAlignment="1">
      <alignment horizontal="right" vertical="center"/>
    </xf>
    <xf numFmtId="41" fontId="24" fillId="0" borderId="76" xfId="0" applyNumberFormat="1" applyFont="1" applyBorder="1" applyAlignment="1">
      <alignment horizontal="right" vertical="center"/>
    </xf>
    <xf numFmtId="3" fontId="24" fillId="0" borderId="20" xfId="0" applyNumberFormat="1" applyFont="1" applyFill="1" applyBorder="1" applyAlignment="1">
      <alignment vertical="center"/>
    </xf>
    <xf numFmtId="41" fontId="24" fillId="0" borderId="53" xfId="0" applyNumberFormat="1" applyFont="1" applyBorder="1" applyAlignment="1">
      <alignment vertical="center"/>
    </xf>
    <xf numFmtId="41" fontId="24" fillId="0" borderId="20" xfId="0" applyNumberFormat="1" applyFont="1" applyBorder="1" applyAlignment="1">
      <alignment vertical="center"/>
    </xf>
    <xf numFmtId="195" fontId="24" fillId="0" borderId="29" xfId="0" applyNumberFormat="1" applyFont="1" applyBorder="1" applyAlignment="1">
      <alignment horizontal="center" vertical="center" wrapText="1" shrinkToFit="1"/>
    </xf>
    <xf numFmtId="181" fontId="28" fillId="0" borderId="20" xfId="0" applyNumberFormat="1" applyFont="1" applyBorder="1" applyAlignment="1">
      <alignment horizontal="right" vertical="center"/>
    </xf>
    <xf numFmtId="0" fontId="28" fillId="0" borderId="20" xfId="0" applyFont="1" applyBorder="1" applyAlignment="1">
      <alignment horizontal="center" vertical="center"/>
    </xf>
    <xf numFmtId="181" fontId="28" fillId="4" borderId="20" xfId="25" applyNumberFormat="1" applyFont="1" applyFill="1" applyBorder="1" applyAlignment="1">
      <alignment horizontal="right" vertical="center"/>
    </xf>
    <xf numFmtId="41" fontId="28" fillId="0" borderId="76" xfId="0" applyNumberFormat="1" applyFont="1" applyBorder="1" applyAlignment="1">
      <alignment horizontal="right" vertical="center"/>
    </xf>
    <xf numFmtId="3" fontId="28" fillId="0" borderId="20" xfId="0" applyNumberFormat="1" applyFont="1" applyFill="1" applyBorder="1" applyAlignment="1">
      <alignment vertical="center"/>
    </xf>
    <xf numFmtId="41" fontId="28" fillId="0" borderId="20" xfId="0" applyNumberFormat="1" applyFont="1" applyBorder="1" applyAlignment="1">
      <alignment vertical="center"/>
    </xf>
    <xf numFmtId="195" fontId="28" fillId="0" borderId="29" xfId="0" applyNumberFormat="1" applyFont="1" applyBorder="1" applyAlignment="1">
      <alignment horizontal="center" vertical="center" wrapText="1" shrinkToFit="1"/>
    </xf>
    <xf numFmtId="181" fontId="24" fillId="0" borderId="22" xfId="0" applyNumberFormat="1" applyFont="1" applyBorder="1" applyAlignment="1">
      <alignment horizontal="right" vertical="center"/>
    </xf>
    <xf numFmtId="0" fontId="24" fillId="0" borderId="22" xfId="0" applyFont="1" applyBorder="1" applyAlignment="1">
      <alignment horizontal="center" vertical="center"/>
    </xf>
    <xf numFmtId="181" fontId="24" fillId="4" borderId="22" xfId="25" applyNumberFormat="1" applyFont="1" applyFill="1" applyBorder="1" applyAlignment="1">
      <alignment horizontal="right" vertical="center"/>
    </xf>
    <xf numFmtId="41" fontId="39" fillId="0" borderId="56" xfId="0" applyNumberFormat="1" applyFont="1" applyBorder="1" applyAlignment="1">
      <alignment horizontal="right" vertical="center"/>
    </xf>
    <xf numFmtId="185" fontId="24" fillId="0" borderId="77" xfId="0" applyNumberFormat="1" applyFont="1" applyBorder="1" applyAlignment="1">
      <alignment vertical="center"/>
    </xf>
    <xf numFmtId="41" fontId="39" fillId="0" borderId="15" xfId="0" applyNumberFormat="1" applyFont="1" applyBorder="1" applyAlignment="1">
      <alignment vertical="center"/>
    </xf>
    <xf numFmtId="41" fontId="28" fillId="0" borderId="15" xfId="0" applyNumberFormat="1" applyFont="1" applyBorder="1" applyAlignment="1">
      <alignment vertical="center"/>
    </xf>
    <xf numFmtId="41" fontId="39" fillId="0" borderId="56" xfId="0" applyNumberFormat="1" applyFont="1" applyBorder="1" applyAlignment="1">
      <alignment vertical="center"/>
    </xf>
    <xf numFmtId="41" fontId="39" fillId="0" borderId="16" xfId="0" applyNumberFormat="1" applyFont="1" applyBorder="1" applyAlignment="1">
      <alignment vertical="center"/>
    </xf>
    <xf numFmtId="185" fontId="24" fillId="0" borderId="34" xfId="0" applyNumberFormat="1" applyFont="1" applyBorder="1" applyAlignment="1">
      <alignment vertical="center"/>
    </xf>
    <xf numFmtId="41" fontId="24" fillId="0" borderId="35" xfId="0" applyNumberFormat="1" applyFont="1" applyBorder="1" applyAlignment="1">
      <alignment vertical="center"/>
    </xf>
    <xf numFmtId="41" fontId="39" fillId="0" borderId="76" xfId="0" applyNumberFormat="1" applyFont="1" applyBorder="1" applyAlignment="1">
      <alignment horizontal="right" vertical="center"/>
    </xf>
    <xf numFmtId="185" fontId="43" fillId="0" borderId="20" xfId="0" applyNumberFormat="1" applyFont="1" applyBorder="1" applyAlignment="1">
      <alignment vertical="center"/>
    </xf>
    <xf numFmtId="41" fontId="39" fillId="0" borderId="20" xfId="0" applyNumberFormat="1" applyFont="1" applyBorder="1" applyAlignment="1">
      <alignment vertical="center"/>
    </xf>
    <xf numFmtId="41" fontId="39" fillId="0" borderId="29" xfId="0" applyNumberFormat="1" applyFont="1" applyBorder="1" applyAlignment="1">
      <alignment vertical="center"/>
    </xf>
    <xf numFmtId="41" fontId="39" fillId="0" borderId="78" xfId="95" applyNumberFormat="1" applyFont="1" applyFill="1" applyBorder="1" applyAlignment="1">
      <alignment horizontal="left" vertical="center"/>
    </xf>
    <xf numFmtId="3" fontId="43" fillId="0" borderId="79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horizontal="left" vertical="center"/>
    </xf>
    <xf numFmtId="3" fontId="24" fillId="0" borderId="14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vertical="center"/>
    </xf>
    <xf numFmtId="196" fontId="28" fillId="0" borderId="14" xfId="95" applyNumberFormat="1" applyFont="1" applyFill="1" applyBorder="1" applyAlignment="1">
      <alignment horizontal="center" vertical="center"/>
    </xf>
    <xf numFmtId="184" fontId="24" fillId="0" borderId="78" xfId="0" applyNumberFormat="1" applyFont="1" applyBorder="1" applyAlignment="1">
      <alignment horizontal="center" vertical="center"/>
    </xf>
    <xf numFmtId="182" fontId="43" fillId="0" borderId="80" xfId="0" applyNumberFormat="1" applyFont="1" applyBorder="1" applyAlignment="1">
      <alignment vertical="center"/>
    </xf>
    <xf numFmtId="41" fontId="39" fillId="0" borderId="56" xfId="95" applyNumberFormat="1" applyFont="1" applyFill="1" applyBorder="1" applyAlignment="1">
      <alignment vertical="center"/>
    </xf>
    <xf numFmtId="3" fontId="24" fillId="0" borderId="77" xfId="95" applyNumberFormat="1" applyFont="1" applyFill="1" applyBorder="1" applyAlignment="1">
      <alignment horizontal="center" vertical="center"/>
    </xf>
    <xf numFmtId="41" fontId="43" fillId="0" borderId="15" xfId="95" applyNumberFormat="1" applyFont="1" applyFill="1" applyBorder="1" applyAlignment="1">
      <alignment horizontal="center" vertical="center"/>
    </xf>
    <xf numFmtId="3" fontId="24" fillId="0" borderId="15" xfId="95" applyNumberFormat="1" applyFont="1" applyFill="1" applyBorder="1" applyAlignment="1">
      <alignment horizontal="center" vertical="center"/>
    </xf>
    <xf numFmtId="199" fontId="43" fillId="0" borderId="15" xfId="95" applyNumberFormat="1" applyFont="1" applyFill="1" applyBorder="1" applyAlignment="1">
      <alignment vertical="center"/>
    </xf>
    <xf numFmtId="3" fontId="24" fillId="0" borderId="15" xfId="95" quotePrefix="1" applyNumberFormat="1" applyFont="1" applyFill="1" applyBorder="1" applyAlignment="1">
      <alignment horizontal="center" vertical="center"/>
    </xf>
    <xf numFmtId="183" fontId="43" fillId="0" borderId="56" xfId="0" applyNumberFormat="1" applyFont="1" applyBorder="1" applyAlignment="1">
      <alignment horizontal="center" vertical="center"/>
    </xf>
    <xf numFmtId="182" fontId="43" fillId="0" borderId="16" xfId="0" applyNumberFormat="1" applyFont="1" applyBorder="1" applyAlignment="1">
      <alignment vertical="center"/>
    </xf>
    <xf numFmtId="185" fontId="39" fillId="0" borderId="20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184" fontId="24" fillId="0" borderId="20" xfId="0" applyNumberFormat="1" applyFont="1" applyBorder="1" applyAlignment="1">
      <alignment horizontal="center" vertical="center"/>
    </xf>
    <xf numFmtId="41" fontId="39" fillId="0" borderId="20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8" fontId="24" fillId="0" borderId="5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184" fontId="43" fillId="0" borderId="50" xfId="0" applyNumberFormat="1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184" fontId="24" fillId="0" borderId="61" xfId="0" applyNumberFormat="1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41" fontId="39" fillId="0" borderId="78" xfId="0" applyNumberFormat="1" applyFont="1" applyBorder="1" applyAlignment="1">
      <alignment horizontal="right" vertical="center"/>
    </xf>
    <xf numFmtId="184" fontId="43" fillId="0" borderId="78" xfId="0" applyNumberFormat="1" applyFont="1" applyBorder="1" applyAlignment="1">
      <alignment horizontal="center" vertical="center"/>
    </xf>
    <xf numFmtId="182" fontId="24" fillId="0" borderId="80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9" fillId="0" borderId="54" xfId="0" applyNumberFormat="1" applyFont="1" applyBorder="1" applyAlignment="1">
      <alignment horizontal="right" vertical="center"/>
    </xf>
    <xf numFmtId="3" fontId="24" fillId="0" borderId="81" xfId="95" applyNumberFormat="1" applyFont="1" applyFill="1" applyBorder="1" applyAlignment="1">
      <alignment horizontal="center" vertical="center"/>
    </xf>
    <xf numFmtId="41" fontId="43" fillId="0" borderId="50" xfId="95" applyNumberFormat="1" applyFont="1" applyFill="1" applyBorder="1" applyAlignment="1">
      <alignment horizontal="center" vertical="center"/>
    </xf>
    <xf numFmtId="3" fontId="24" fillId="0" borderId="50" xfId="95" applyNumberFormat="1" applyFont="1" applyFill="1" applyBorder="1" applyAlignment="1">
      <alignment horizontal="center" vertical="center"/>
    </xf>
    <xf numFmtId="200" fontId="43" fillId="0" borderId="50" xfId="95" applyNumberFormat="1" applyFont="1" applyFill="1" applyBorder="1" applyAlignment="1">
      <alignment vertical="center"/>
    </xf>
    <xf numFmtId="3" fontId="24" fillId="0" borderId="50" xfId="95" quotePrefix="1" applyNumberFormat="1" applyFont="1" applyFill="1" applyBorder="1" applyAlignment="1">
      <alignment horizontal="center" vertical="center"/>
    </xf>
    <xf numFmtId="41" fontId="43" fillId="0" borderId="54" xfId="0" applyNumberFormat="1" applyFont="1" applyBorder="1" applyAlignment="1">
      <alignment horizontal="center" vertical="center"/>
    </xf>
    <xf numFmtId="10" fontId="43" fillId="0" borderId="82" xfId="0" applyNumberFormat="1" applyFont="1" applyBorder="1" applyAlignment="1">
      <alignment vertical="center"/>
    </xf>
    <xf numFmtId="184" fontId="24" fillId="0" borderId="60" xfId="0" applyNumberFormat="1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1" fontId="39" fillId="0" borderId="85" xfId="0" applyNumberFormat="1" applyFont="1" applyBorder="1" applyAlignment="1">
      <alignment horizontal="right" vertical="center"/>
    </xf>
    <xf numFmtId="3" fontId="43" fillId="0" borderId="86" xfId="95" applyNumberFormat="1" applyFont="1" applyFill="1" applyBorder="1" applyAlignment="1">
      <alignment horizontal="left" vertical="center"/>
    </xf>
    <xf numFmtId="3" fontId="43" fillId="0" borderId="84" xfId="95" applyNumberFormat="1" applyFont="1" applyFill="1" applyBorder="1" applyAlignment="1">
      <alignment horizontal="left" vertical="center"/>
    </xf>
    <xf numFmtId="3" fontId="24" fillId="0" borderId="84" xfId="95" applyNumberFormat="1" applyFont="1" applyFill="1" applyBorder="1" applyAlignment="1">
      <alignment horizontal="left" vertical="center"/>
    </xf>
    <xf numFmtId="3" fontId="43" fillId="0" borderId="84" xfId="95" applyNumberFormat="1" applyFont="1" applyFill="1" applyBorder="1" applyAlignment="1">
      <alignment vertical="center"/>
    </xf>
    <xf numFmtId="196" fontId="28" fillId="0" borderId="84" xfId="95" applyNumberFormat="1" applyFont="1" applyFill="1" applyBorder="1" applyAlignment="1">
      <alignment horizontal="center" vertical="center"/>
    </xf>
    <xf numFmtId="184" fontId="43" fillId="0" borderId="85" xfId="0" applyNumberFormat="1" applyFont="1" applyBorder="1" applyAlignment="1">
      <alignment horizontal="center" vertical="center"/>
    </xf>
    <xf numFmtId="182" fontId="43" fillId="0" borderId="87" xfId="0" applyNumberFormat="1" applyFont="1" applyBorder="1" applyAlignment="1">
      <alignment vertical="center"/>
    </xf>
    <xf numFmtId="41" fontId="39" fillId="0" borderId="84" xfId="0" applyNumberFormat="1" applyFont="1" applyBorder="1" applyAlignment="1">
      <alignment horizontal="right" vertical="center"/>
    </xf>
    <xf numFmtId="41" fontId="39" fillId="0" borderId="37" xfId="0" applyNumberFormat="1" applyFont="1" applyBorder="1" applyAlignment="1">
      <alignment horizontal="right" vertical="center"/>
    </xf>
    <xf numFmtId="3" fontId="43" fillId="0" borderId="88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vertical="center"/>
    </xf>
    <xf numFmtId="196" fontId="28" fillId="0" borderId="0" xfId="95" applyNumberFormat="1" applyFont="1" applyFill="1" applyBorder="1" applyAlignment="1">
      <alignment horizontal="center" vertical="center"/>
    </xf>
    <xf numFmtId="184" fontId="43" fillId="0" borderId="58" xfId="0" applyNumberFormat="1" applyFont="1" applyBorder="1" applyAlignment="1">
      <alignment horizontal="center" vertical="center"/>
    </xf>
    <xf numFmtId="182" fontId="43" fillId="0" borderId="89" xfId="0" applyNumberFormat="1" applyFont="1" applyBorder="1" applyAlignment="1">
      <alignment vertical="center"/>
    </xf>
    <xf numFmtId="41" fontId="39" fillId="0" borderId="39" xfId="0" applyNumberFormat="1" applyFont="1" applyBorder="1" applyAlignment="1">
      <alignment horizontal="right" vertical="center"/>
    </xf>
    <xf numFmtId="41" fontId="43" fillId="0" borderId="56" xfId="0" applyNumberFormat="1" applyFont="1" applyBorder="1" applyAlignment="1">
      <alignment horizontal="center" vertical="center"/>
    </xf>
    <xf numFmtId="41" fontId="43" fillId="0" borderId="34" xfId="0" applyNumberFormat="1" applyFont="1" applyBorder="1" applyAlignment="1">
      <alignment horizontal="right" vertical="center"/>
    </xf>
    <xf numFmtId="41" fontId="39" fillId="0" borderId="34" xfId="0" applyNumberFormat="1" applyFont="1" applyBorder="1" applyAlignment="1">
      <alignment horizontal="right" vertical="center"/>
    </xf>
    <xf numFmtId="182" fontId="43" fillId="0" borderId="80" xfId="0" applyNumberFormat="1" applyFont="1" applyBorder="1" applyAlignment="1">
      <alignment horizontal="center" vertical="center"/>
    </xf>
    <xf numFmtId="4" fontId="43" fillId="0" borderId="15" xfId="95" applyNumberFormat="1" applyFont="1" applyFill="1" applyBorder="1" applyAlignment="1">
      <alignment vertical="center"/>
    </xf>
    <xf numFmtId="0" fontId="43" fillId="0" borderId="51" xfId="0" applyFont="1" applyBorder="1" applyAlignment="1">
      <alignment horizontal="center" vertical="center"/>
    </xf>
    <xf numFmtId="184" fontId="24" fillId="0" borderId="51" xfId="0" applyNumberFormat="1" applyFont="1" applyBorder="1" applyAlignment="1">
      <alignment horizontal="center" vertical="center"/>
    </xf>
    <xf numFmtId="41" fontId="39" fillId="0" borderId="51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8" fontId="24" fillId="0" borderId="0" xfId="0" applyNumberFormat="1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43" fillId="0" borderId="34" xfId="95" applyNumberFormat="1" applyFont="1" applyFill="1" applyBorder="1" applyAlignment="1">
      <alignment horizontal="left" vertical="center"/>
    </xf>
    <xf numFmtId="198" fontId="24" fillId="0" borderId="34" xfId="0" applyNumberFormat="1" applyFont="1" applyBorder="1" applyAlignment="1">
      <alignment horizontal="center" vertical="center"/>
    </xf>
    <xf numFmtId="184" fontId="24" fillId="0" borderId="34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3" fontId="24" fillId="0" borderId="39" xfId="95" applyNumberFormat="1" applyFont="1" applyFill="1" applyBorder="1" applyAlignment="1">
      <alignment horizontal="left" vertical="center"/>
    </xf>
    <xf numFmtId="199" fontId="43" fillId="0" borderId="39" xfId="95" applyNumberFormat="1" applyFont="1" applyFill="1" applyBorder="1" applyAlignment="1">
      <alignment vertical="center"/>
    </xf>
    <xf numFmtId="41" fontId="43" fillId="0" borderId="39" xfId="0" applyNumberFormat="1" applyFont="1" applyBorder="1" applyAlignment="1">
      <alignment horizontal="center" vertical="center"/>
    </xf>
    <xf numFmtId="41" fontId="39" fillId="0" borderId="20" xfId="0" applyNumberFormat="1" applyFont="1" applyBorder="1" applyAlignment="1">
      <alignment horizontal="right" vertical="center"/>
    </xf>
    <xf numFmtId="183" fontId="24" fillId="0" borderId="76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8" xfId="0" applyNumberFormat="1" applyFont="1" applyBorder="1" applyAlignment="1">
      <alignment horizontal="center" vertical="center"/>
    </xf>
    <xf numFmtId="183" fontId="28" fillId="0" borderId="7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01" fontId="43" fillId="0" borderId="50" xfId="95" applyNumberFormat="1" applyFont="1" applyFill="1" applyBorder="1" applyAlignment="1">
      <alignment vertical="center"/>
    </xf>
    <xf numFmtId="197" fontId="43" fillId="0" borderId="82" xfId="0" applyNumberFormat="1" applyFont="1" applyBorder="1" applyAlignment="1">
      <alignment vertical="center"/>
    </xf>
    <xf numFmtId="0" fontId="51" fillId="0" borderId="7" xfId="37" applyFont="1" applyFill="1" applyBorder="1" applyAlignment="1">
      <alignment vertical="center"/>
    </xf>
    <xf numFmtId="0" fontId="51" fillId="0" borderId="8" xfId="37" applyFont="1" applyFill="1" applyBorder="1" applyAlignment="1">
      <alignment vertical="center"/>
    </xf>
    <xf numFmtId="0" fontId="51" fillId="0" borderId="9" xfId="37" applyFont="1" applyFill="1" applyBorder="1" applyAlignment="1">
      <alignment vertical="center"/>
    </xf>
    <xf numFmtId="0" fontId="51" fillId="0" borderId="0" xfId="37" applyFont="1" applyFill="1" applyAlignment="1">
      <alignment vertical="center"/>
    </xf>
    <xf numFmtId="0" fontId="51" fillId="0" borderId="10" xfId="37" applyFont="1" applyFill="1" applyBorder="1" applyAlignment="1">
      <alignment vertical="center"/>
    </xf>
    <xf numFmtId="0" fontId="51" fillId="0" borderId="0" xfId="37" applyFont="1" applyFill="1" applyBorder="1" applyAlignment="1">
      <alignment vertical="center"/>
    </xf>
    <xf numFmtId="0" fontId="51" fillId="0" borderId="11" xfId="37" applyFont="1" applyFill="1" applyBorder="1" applyAlignment="1">
      <alignment vertical="center"/>
    </xf>
    <xf numFmtId="0" fontId="52" fillId="0" borderId="10" xfId="37" applyFont="1" applyFill="1" applyBorder="1" applyAlignment="1">
      <alignment vertical="center"/>
    </xf>
    <xf numFmtId="0" fontId="52" fillId="0" borderId="0" xfId="37" applyFont="1" applyFill="1" applyBorder="1" applyAlignment="1">
      <alignment vertical="center"/>
    </xf>
    <xf numFmtId="0" fontId="53" fillId="0" borderId="0" xfId="37" applyFont="1" applyFill="1" applyBorder="1" applyAlignment="1">
      <alignment vertical="center"/>
    </xf>
    <xf numFmtId="3" fontId="53" fillId="0" borderId="0" xfId="37" applyNumberFormat="1" applyFont="1" applyFill="1" applyBorder="1" applyAlignment="1">
      <alignment vertical="center"/>
    </xf>
    <xf numFmtId="185" fontId="53" fillId="0" borderId="0" xfId="37" applyNumberFormat="1" applyFont="1" applyFill="1" applyBorder="1" applyAlignment="1">
      <alignment horizontal="center" vertical="center"/>
    </xf>
    <xf numFmtId="0" fontId="53" fillId="0" borderId="11" xfId="37" applyFont="1" applyFill="1" applyBorder="1" applyAlignment="1">
      <alignment vertical="center"/>
    </xf>
    <xf numFmtId="0" fontId="53" fillId="0" borderId="0" xfId="37" applyFont="1" applyFill="1" applyAlignment="1">
      <alignment vertical="center"/>
    </xf>
    <xf numFmtId="0" fontId="54" fillId="0" borderId="0" xfId="37" applyFont="1" applyFill="1" applyBorder="1" applyAlignment="1">
      <alignment horizontal="center" vertical="center"/>
    </xf>
    <xf numFmtId="0" fontId="55" fillId="0" borderId="1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vertical="center"/>
    </xf>
    <xf numFmtId="0" fontId="55" fillId="0" borderId="11" xfId="37" applyFont="1" applyFill="1" applyBorder="1" applyAlignment="1">
      <alignment vertical="center"/>
    </xf>
    <xf numFmtId="0" fontId="56" fillId="0" borderId="0" xfId="37" applyFont="1" applyFill="1" applyBorder="1" applyAlignment="1">
      <alignment horizontal="center" vertical="center" shrinkToFit="1"/>
    </xf>
    <xf numFmtId="0" fontId="57" fillId="0" borderId="0" xfId="37" applyFont="1" applyFill="1" applyBorder="1" applyAlignment="1">
      <alignment horizontal="left" vertical="center"/>
    </xf>
    <xf numFmtId="0" fontId="57" fillId="0" borderId="0" xfId="37" applyFont="1" applyFill="1" applyBorder="1" applyAlignment="1">
      <alignment vertical="center"/>
    </xf>
    <xf numFmtId="183" fontId="55" fillId="0" borderId="0" xfId="37" applyNumberFormat="1" applyFont="1" applyFill="1" applyBorder="1" applyAlignment="1">
      <alignment vertical="center"/>
    </xf>
    <xf numFmtId="3" fontId="55" fillId="0" borderId="0" xfId="37" applyNumberFormat="1" applyFont="1" applyFill="1" applyBorder="1" applyAlignment="1">
      <alignment vertical="center"/>
    </xf>
    <xf numFmtId="185" fontId="55" fillId="0" borderId="0" xfId="37" applyNumberFormat="1" applyFont="1" applyFill="1" applyBorder="1" applyAlignment="1">
      <alignment horizontal="center" vertical="center"/>
    </xf>
    <xf numFmtId="0" fontId="55" fillId="0" borderId="12" xfId="37" applyFont="1" applyFill="1" applyBorder="1" applyAlignment="1">
      <alignment horizontal="left" vertical="center"/>
    </xf>
    <xf numFmtId="0" fontId="55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vertical="center"/>
    </xf>
    <xf numFmtId="183" fontId="55" fillId="0" borderId="6" xfId="37" applyNumberFormat="1" applyFont="1" applyFill="1" applyBorder="1" applyAlignment="1">
      <alignment vertical="center"/>
    </xf>
    <xf numFmtId="3" fontId="55" fillId="0" borderId="6" xfId="37" applyNumberFormat="1" applyFont="1" applyFill="1" applyBorder="1" applyAlignment="1">
      <alignment vertical="center"/>
    </xf>
    <xf numFmtId="3" fontId="58" fillId="0" borderId="6" xfId="37" applyNumberFormat="1" applyFont="1" applyFill="1" applyBorder="1" applyAlignment="1">
      <alignment horizontal="right" vertical="center"/>
    </xf>
    <xf numFmtId="0" fontId="58" fillId="0" borderId="6" xfId="37" applyNumberFormat="1" applyFont="1" applyFill="1" applyBorder="1" applyAlignment="1">
      <alignment horizontal="right" vertical="center"/>
    </xf>
    <xf numFmtId="0" fontId="54" fillId="0" borderId="6" xfId="37" applyNumberFormat="1" applyFont="1" applyFill="1" applyBorder="1" applyAlignment="1">
      <alignment vertical="center"/>
    </xf>
    <xf numFmtId="0" fontId="58" fillId="0" borderId="13" xfId="37" applyNumberFormat="1" applyFont="1" applyFill="1" applyBorder="1" applyAlignment="1">
      <alignment horizontal="right" vertical="center"/>
    </xf>
    <xf numFmtId="0" fontId="58" fillId="0" borderId="0" xfId="37" applyNumberFormat="1" applyFont="1" applyFill="1" applyBorder="1" applyAlignment="1">
      <alignment horizontal="right" vertical="center"/>
    </xf>
    <xf numFmtId="0" fontId="53" fillId="0" borderId="10" xfId="37" applyFont="1" applyFill="1" applyBorder="1" applyAlignment="1">
      <alignment horizontal="center" vertical="center"/>
    </xf>
    <xf numFmtId="0" fontId="53" fillId="0" borderId="0" xfId="37" applyFont="1" applyFill="1" applyBorder="1" applyAlignment="1">
      <alignment horizontal="center" vertical="center"/>
    </xf>
    <xf numFmtId="49" fontId="53" fillId="0" borderId="0" xfId="37" applyNumberFormat="1" applyFont="1" applyFill="1" applyBorder="1" applyAlignment="1">
      <alignment horizontal="center" vertical="center" textRotation="255"/>
    </xf>
    <xf numFmtId="3" fontId="53" fillId="0" borderId="0" xfId="37" applyNumberFormat="1" applyFont="1" applyFill="1" applyBorder="1" applyAlignment="1">
      <alignment horizontal="center" vertical="center"/>
    </xf>
    <xf numFmtId="185" fontId="55" fillId="0" borderId="11" xfId="37" applyNumberFormat="1" applyFont="1" applyFill="1" applyBorder="1" applyAlignment="1">
      <alignment horizontal="center" vertical="center"/>
    </xf>
    <xf numFmtId="186" fontId="59" fillId="0" borderId="10" xfId="37" applyNumberFormat="1" applyFont="1" applyFill="1" applyBorder="1" applyAlignment="1">
      <alignment vertical="center"/>
    </xf>
    <xf numFmtId="186" fontId="59" fillId="0" borderId="0" xfId="37" applyNumberFormat="1" applyFont="1" applyFill="1" applyBorder="1" applyAlignment="1">
      <alignment vertical="center"/>
    </xf>
    <xf numFmtId="3" fontId="59" fillId="0" borderId="0" xfId="37" applyNumberFormat="1" applyFont="1" applyFill="1" applyBorder="1" applyAlignment="1">
      <alignment vertical="center"/>
    </xf>
    <xf numFmtId="185" fontId="59" fillId="0" borderId="0" xfId="37" applyNumberFormat="1" applyFont="1" applyFill="1" applyBorder="1" applyAlignment="1">
      <alignment horizontal="center" vertical="center"/>
    </xf>
    <xf numFmtId="0" fontId="59" fillId="0" borderId="0" xfId="37" applyFont="1" applyFill="1" applyBorder="1" applyAlignment="1">
      <alignment vertical="center"/>
    </xf>
    <xf numFmtId="0" fontId="59" fillId="0" borderId="11" xfId="37" applyFont="1" applyFill="1" applyBorder="1" applyAlignment="1">
      <alignment vertical="center"/>
    </xf>
    <xf numFmtId="0" fontId="60" fillId="0" borderId="0" xfId="37" quotePrefix="1" applyFont="1" applyFill="1" applyBorder="1" applyAlignment="1">
      <alignment horizontal="left" vertical="center"/>
    </xf>
    <xf numFmtId="0" fontId="61" fillId="0" borderId="10" xfId="37" applyFont="1" applyFill="1" applyBorder="1" applyAlignment="1">
      <alignment horizontal="left" vertical="center"/>
    </xf>
    <xf numFmtId="0" fontId="62" fillId="0" borderId="0" xfId="37" applyFont="1" applyFill="1" applyBorder="1" applyAlignment="1">
      <alignment horizontal="left" vertical="center"/>
    </xf>
    <xf numFmtId="0" fontId="61" fillId="0" borderId="11" xfId="37" applyFont="1" applyFill="1" applyBorder="1" applyAlignment="1">
      <alignment vertical="center"/>
    </xf>
    <xf numFmtId="0" fontId="61" fillId="0" borderId="0" xfId="37" applyFont="1" applyFill="1" applyBorder="1" applyAlignment="1">
      <alignment horizontal="left" vertical="center"/>
    </xf>
    <xf numFmtId="0" fontId="61" fillId="0" borderId="0" xfId="37" applyFont="1" applyFill="1" applyBorder="1" applyAlignment="1">
      <alignment vertical="center"/>
    </xf>
    <xf numFmtId="0" fontId="63" fillId="0" borderId="1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right" vertical="center"/>
    </xf>
    <xf numFmtId="0" fontId="64" fillId="0" borderId="0" xfId="37" applyFont="1" applyFill="1" applyBorder="1" applyAlignment="1">
      <alignment horizontal="center" vertical="center"/>
    </xf>
    <xf numFmtId="0" fontId="63" fillId="0" borderId="0" xfId="37" applyFont="1" applyFill="1" applyBorder="1" applyAlignment="1">
      <alignment vertical="center"/>
    </xf>
    <xf numFmtId="0" fontId="64" fillId="0" borderId="0" xfId="37" applyNumberFormat="1" applyFont="1" applyFill="1" applyBorder="1" applyAlignment="1" applyProtection="1">
      <alignment horizontal="left" vertical="center"/>
      <protection locked="0"/>
    </xf>
    <xf numFmtId="0" fontId="63" fillId="0" borderId="11" xfId="37" applyFont="1" applyFill="1" applyBorder="1" applyAlignment="1">
      <alignment vertical="center"/>
    </xf>
    <xf numFmtId="0" fontId="63" fillId="0" borderId="0" xfId="37" applyFont="1" applyFill="1" applyBorder="1" applyAlignment="1">
      <alignment horizontal="right" vertical="center"/>
    </xf>
    <xf numFmtId="0" fontId="63" fillId="0" borderId="0" xfId="37" applyFont="1" applyFill="1" applyBorder="1" applyAlignment="1">
      <alignment horizontal="center" vertical="center"/>
    </xf>
    <xf numFmtId="0" fontId="65" fillId="0" borderId="0" xfId="37" applyFont="1" applyFill="1" applyBorder="1" applyAlignment="1">
      <alignment vertical="center"/>
    </xf>
    <xf numFmtId="0" fontId="66" fillId="0" borderId="0" xfId="37" applyFont="1" applyFill="1" applyBorder="1" applyAlignment="1">
      <alignment vertical="center"/>
    </xf>
    <xf numFmtId="0" fontId="63" fillId="0" borderId="0" xfId="37" applyNumberFormat="1" applyFont="1" applyFill="1" applyBorder="1" applyAlignment="1" applyProtection="1">
      <alignment horizontal="left" vertical="center"/>
      <protection locked="0"/>
    </xf>
    <xf numFmtId="0" fontId="65" fillId="0" borderId="10" xfId="37" applyFont="1" applyFill="1" applyBorder="1" applyAlignment="1">
      <alignment horizontal="left" vertical="center"/>
    </xf>
    <xf numFmtId="0" fontId="65" fillId="0" borderId="0" xfId="37" applyFont="1" applyFill="1" applyBorder="1" applyAlignment="1">
      <alignment horizontal="right" vertical="center"/>
    </xf>
    <xf numFmtId="0" fontId="65" fillId="0" borderId="0" xfId="37" applyFont="1" applyFill="1" applyBorder="1" applyAlignment="1">
      <alignment horizontal="center" vertical="center"/>
    </xf>
    <xf numFmtId="0" fontId="65" fillId="0" borderId="11" xfId="37" applyFont="1" applyFill="1" applyBorder="1" applyAlignment="1">
      <alignment vertical="center"/>
    </xf>
    <xf numFmtId="0" fontId="65" fillId="0" borderId="0" xfId="37" applyFont="1" applyFill="1" applyBorder="1" applyAlignment="1">
      <alignment horizontal="left" vertical="center"/>
    </xf>
    <xf numFmtId="0" fontId="65" fillId="0" borderId="0" xfId="37" quotePrefix="1" applyFont="1" applyFill="1" applyBorder="1" applyAlignment="1">
      <alignment horizontal="left" vertical="center"/>
    </xf>
    <xf numFmtId="0" fontId="67" fillId="0" borderId="10" xfId="37" applyFont="1" applyFill="1" applyBorder="1" applyAlignment="1">
      <alignment horizontal="left" vertical="center"/>
    </xf>
    <xf numFmtId="0" fontId="67" fillId="0" borderId="0" xfId="37" applyFont="1" applyFill="1" applyBorder="1" applyAlignment="1">
      <alignment horizontal="left" vertical="center"/>
    </xf>
    <xf numFmtId="0" fontId="67" fillId="0" borderId="0" xfId="37" quotePrefix="1" applyFont="1" applyFill="1" applyBorder="1" applyAlignment="1">
      <alignment horizontal="left" vertical="center"/>
    </xf>
    <xf numFmtId="0" fontId="67" fillId="0" borderId="0" xfId="37" applyFont="1" applyFill="1" applyBorder="1" applyAlignment="1">
      <alignment vertical="center"/>
    </xf>
    <xf numFmtId="0" fontId="67" fillId="0" borderId="11" xfId="37" applyFont="1" applyFill="1" applyBorder="1" applyAlignment="1">
      <alignment vertical="center"/>
    </xf>
    <xf numFmtId="0" fontId="55" fillId="0" borderId="0" xfId="37" quotePrefix="1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vertical="center"/>
    </xf>
    <xf numFmtId="0" fontId="64" fillId="0" borderId="11" xfId="37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/>
    </xf>
    <xf numFmtId="0" fontId="68" fillId="0" borderId="0" xfId="37" applyFont="1" applyFill="1" applyBorder="1" applyAlignment="1">
      <alignment horizontal="left" vertical="center"/>
    </xf>
    <xf numFmtId="0" fontId="54" fillId="0" borderId="0" xfId="37" applyNumberFormat="1" applyFont="1" applyFill="1" applyBorder="1" applyAlignment="1">
      <alignment vertical="center"/>
    </xf>
    <xf numFmtId="0" fontId="62" fillId="0" borderId="11" xfId="37" applyNumberFormat="1" applyFont="1" applyFill="1" applyBorder="1" applyAlignment="1">
      <alignment horizontal="left" vertical="center"/>
    </xf>
    <xf numFmtId="0" fontId="62" fillId="0" borderId="0" xfId="37" applyNumberFormat="1" applyFont="1" applyFill="1" applyBorder="1" applyAlignment="1">
      <alignment horizontal="left" vertical="center"/>
    </xf>
    <xf numFmtId="0" fontId="68" fillId="0" borderId="0" xfId="37" applyFont="1" applyFill="1" applyBorder="1" applyAlignment="1">
      <alignment vertical="center"/>
    </xf>
    <xf numFmtId="0" fontId="69" fillId="0" borderId="0" xfId="37" applyFont="1" applyFill="1" applyBorder="1" applyAlignment="1">
      <alignment vertical="center"/>
    </xf>
    <xf numFmtId="0" fontId="69" fillId="0" borderId="0" xfId="37" applyNumberFormat="1" applyFont="1" applyFill="1" applyBorder="1" applyAlignment="1" applyProtection="1">
      <alignment horizontal="left" vertical="center"/>
      <protection locked="0"/>
    </xf>
    <xf numFmtId="187" fontId="69" fillId="0" borderId="0" xfId="37" applyNumberFormat="1" applyFont="1" applyFill="1" applyBorder="1" applyAlignment="1" applyProtection="1">
      <alignment horizontal="left" vertical="center"/>
      <protection locked="0"/>
    </xf>
    <xf numFmtId="3" fontId="62" fillId="0" borderId="0" xfId="37" applyNumberFormat="1" applyFont="1" applyFill="1" applyBorder="1" applyAlignment="1">
      <alignment horizontal="right" vertical="center"/>
    </xf>
    <xf numFmtId="0" fontId="51" fillId="0" borderId="12" xfId="37" applyFont="1" applyFill="1" applyBorder="1" applyAlignment="1">
      <alignment horizontal="center" vertical="center"/>
    </xf>
    <xf numFmtId="0" fontId="51" fillId="0" borderId="6" xfId="37" applyFont="1" applyFill="1" applyBorder="1" applyAlignment="1">
      <alignment horizontal="center" vertical="center"/>
    </xf>
    <xf numFmtId="0" fontId="51" fillId="0" borderId="13" xfId="37" applyFont="1" applyFill="1" applyBorder="1" applyAlignment="1">
      <alignment horizontal="center" vertical="center"/>
    </xf>
    <xf numFmtId="0" fontId="51" fillId="0" borderId="0" xfId="37" applyFont="1" applyFill="1" applyAlignment="1">
      <alignment horizontal="center" vertical="center"/>
    </xf>
    <xf numFmtId="181" fontId="70" fillId="0" borderId="0" xfId="37" applyNumberFormat="1" applyFont="1" applyFill="1" applyAlignment="1">
      <alignment horizontal="center" vertical="center"/>
    </xf>
    <xf numFmtId="0" fontId="70" fillId="0" borderId="0" xfId="37" applyFont="1" applyFill="1" applyAlignment="1">
      <alignment horizontal="center" vertical="center"/>
    </xf>
    <xf numFmtId="0" fontId="51" fillId="0" borderId="0" xfId="0" applyFont="1" applyAlignment="1"/>
    <xf numFmtId="0" fontId="37" fillId="0" borderId="10" xfId="96" applyFont="1" applyBorder="1" applyAlignment="1">
      <alignment horizontal="center" vertical="center"/>
    </xf>
    <xf numFmtId="0" fontId="37" fillId="0" borderId="0" xfId="96" applyFont="1" applyBorder="1" applyAlignment="1">
      <alignment horizontal="center" vertical="center"/>
    </xf>
    <xf numFmtId="0" fontId="37" fillId="0" borderId="0" xfId="96" applyFont="1" applyBorder="1" applyAlignment="1">
      <alignment vertical="center"/>
    </xf>
    <xf numFmtId="0" fontId="37" fillId="0" borderId="11" xfId="96" applyFont="1" applyBorder="1" applyAlignment="1">
      <alignment horizontal="center" vertical="center"/>
    </xf>
    <xf numFmtId="0" fontId="51" fillId="0" borderId="10" xfId="0" applyFont="1" applyBorder="1" applyAlignment="1"/>
    <xf numFmtId="0" fontId="51" fillId="0" borderId="0" xfId="0" applyFont="1" applyBorder="1" applyAlignment="1"/>
    <xf numFmtId="0" fontId="51" fillId="0" borderId="11" xfId="0" applyFont="1" applyBorder="1" applyAlignment="1"/>
    <xf numFmtId="0" fontId="37" fillId="0" borderId="6" xfId="96" applyFont="1" applyBorder="1" applyAlignment="1">
      <alignment vertical="center"/>
    </xf>
    <xf numFmtId="0" fontId="51" fillId="0" borderId="12" xfId="0" applyFont="1" applyBorder="1" applyAlignment="1"/>
    <xf numFmtId="0" fontId="51" fillId="0" borderId="6" xfId="0" applyFont="1" applyBorder="1" applyAlignment="1"/>
    <xf numFmtId="0" fontId="51" fillId="0" borderId="13" xfId="0" applyFont="1" applyBorder="1" applyAlignment="1"/>
    <xf numFmtId="0" fontId="51" fillId="0" borderId="0" xfId="0" applyFont="1" applyAlignment="1">
      <alignment vertical="center"/>
    </xf>
    <xf numFmtId="0" fontId="72" fillId="0" borderId="0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0" xfId="0" quotePrefix="1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vertical="center" shrinkToFit="1"/>
    </xf>
    <xf numFmtId="0" fontId="55" fillId="0" borderId="0" xfId="0" applyFont="1" applyAlignment="1">
      <alignment vertical="center"/>
    </xf>
    <xf numFmtId="0" fontId="55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vertical="center"/>
    </xf>
    <xf numFmtId="0" fontId="53" fillId="0" borderId="0" xfId="0" quotePrefix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horizontal="center" vertical="center"/>
    </xf>
    <xf numFmtId="0" fontId="5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Fill="1" applyBorder="1" applyAlignment="1">
      <alignment horizontal="left" vertical="center" shrinkToFit="1"/>
    </xf>
    <xf numFmtId="0" fontId="53" fillId="0" borderId="96" xfId="0" applyFont="1" applyFill="1" applyBorder="1" applyAlignment="1">
      <alignment vertical="center" shrinkToFit="1"/>
    </xf>
    <xf numFmtId="0" fontId="53" fillId="0" borderId="97" xfId="0" applyFont="1" applyFill="1" applyBorder="1" applyAlignment="1">
      <alignment vertical="center" shrinkToFit="1"/>
    </xf>
    <xf numFmtId="0" fontId="53" fillId="0" borderId="98" xfId="0" applyFont="1" applyFill="1" applyBorder="1" applyAlignment="1">
      <alignment vertical="center" shrinkToFit="1"/>
    </xf>
    <xf numFmtId="0" fontId="53" fillId="0" borderId="27" xfId="0" applyFont="1" applyFill="1" applyBorder="1" applyAlignment="1">
      <alignment vertical="center" shrinkToFit="1"/>
    </xf>
    <xf numFmtId="0" fontId="53" fillId="0" borderId="14" xfId="0" applyFont="1" applyFill="1" applyBorder="1" applyAlignment="1">
      <alignment vertical="center" shrinkToFit="1"/>
    </xf>
    <xf numFmtId="0" fontId="53" fillId="0" borderId="30" xfId="0" applyFont="1" applyFill="1" applyBorder="1" applyAlignment="1">
      <alignment vertical="center" shrinkToFit="1"/>
    </xf>
    <xf numFmtId="0" fontId="53" fillId="0" borderId="23" xfId="0" applyFont="1" applyFill="1" applyBorder="1" applyAlignment="1">
      <alignment vertical="center" shrinkToFit="1"/>
    </xf>
    <xf numFmtId="0" fontId="53" fillId="0" borderId="15" xfId="0" applyFont="1" applyFill="1" applyBorder="1" applyAlignment="1">
      <alignment vertical="center" shrinkToFit="1"/>
    </xf>
    <xf numFmtId="0" fontId="53" fillId="0" borderId="2" xfId="0" applyFont="1" applyFill="1" applyBorder="1" applyAlignment="1">
      <alignment vertical="center" shrinkToFit="1"/>
    </xf>
    <xf numFmtId="0" fontId="53" fillId="0" borderId="31" xfId="0" applyFont="1" applyFill="1" applyBorder="1" applyAlignment="1">
      <alignment vertical="center" shrinkToFit="1"/>
    </xf>
    <xf numFmtId="0" fontId="53" fillId="0" borderId="0" xfId="0" applyFont="1" applyFill="1" applyBorder="1" applyAlignment="1">
      <alignment vertical="center" shrinkToFit="1"/>
    </xf>
    <xf numFmtId="0" fontId="53" fillId="0" borderId="32" xfId="0" applyFont="1" applyFill="1" applyBorder="1" applyAlignment="1">
      <alignment vertical="center" shrinkToFit="1"/>
    </xf>
    <xf numFmtId="0" fontId="53" fillId="0" borderId="99" xfId="0" applyFont="1" applyFill="1" applyBorder="1" applyAlignment="1">
      <alignment vertical="center" shrinkToFit="1"/>
    </xf>
    <xf numFmtId="0" fontId="53" fillId="0" borderId="100" xfId="0" applyFont="1" applyFill="1" applyBorder="1" applyAlignment="1">
      <alignment vertical="center" shrinkToFit="1"/>
    </xf>
    <xf numFmtId="0" fontId="53" fillId="0" borderId="101" xfId="0" applyFont="1" applyFill="1" applyBorder="1" applyAlignment="1">
      <alignment vertical="center" shrinkToFit="1"/>
    </xf>
    <xf numFmtId="0" fontId="53" fillId="0" borderId="95" xfId="0" applyFont="1" applyFill="1" applyBorder="1" applyAlignment="1">
      <alignment vertical="center" shrinkToFit="1"/>
    </xf>
    <xf numFmtId="0" fontId="53" fillId="0" borderId="6" xfId="0" applyFont="1" applyFill="1" applyBorder="1" applyAlignment="1">
      <alignment vertical="center" shrinkToFit="1"/>
    </xf>
    <xf numFmtId="0" fontId="53" fillId="0" borderId="93" xfId="0" applyFont="1" applyFill="1" applyBorder="1" applyAlignment="1">
      <alignment vertical="center" shrinkToFit="1"/>
    </xf>
    <xf numFmtId="0" fontId="73" fillId="0" borderId="0" xfId="0" applyFont="1" applyAlignment="1">
      <alignment vertical="center"/>
    </xf>
    <xf numFmtId="184" fontId="73" fillId="0" borderId="0" xfId="0" applyNumberFormat="1" applyFont="1" applyAlignment="1">
      <alignment vertical="center"/>
    </xf>
    <xf numFmtId="184" fontId="51" fillId="0" borderId="0" xfId="0" applyNumberFormat="1" applyFont="1" applyAlignment="1">
      <alignment vertical="center"/>
    </xf>
    <xf numFmtId="3" fontId="74" fillId="5" borderId="48" xfId="0" applyNumberFormat="1" applyFont="1" applyFill="1" applyBorder="1" applyAlignment="1">
      <alignment horizontal="center" vertical="center"/>
    </xf>
    <xf numFmtId="0" fontId="74" fillId="5" borderId="48" xfId="0" applyNumberFormat="1" applyFont="1" applyFill="1" applyBorder="1" applyAlignment="1">
      <alignment horizontal="center" vertical="center"/>
    </xf>
    <xf numFmtId="3" fontId="74" fillId="5" borderId="49" xfId="0" applyNumberFormat="1" applyFont="1" applyFill="1" applyBorder="1" applyAlignment="1">
      <alignment horizontal="center" vertical="center"/>
    </xf>
    <xf numFmtId="3" fontId="74" fillId="0" borderId="14" xfId="0" applyNumberFormat="1" applyFont="1" applyBorder="1" applyAlignment="1">
      <alignment horizontal="center" vertical="center" wrapText="1"/>
    </xf>
    <xf numFmtId="3" fontId="74" fillId="0" borderId="14" xfId="0" applyNumberFormat="1" applyFont="1" applyBorder="1" applyAlignment="1">
      <alignment horizontal="distributed" vertical="center" shrinkToFit="1"/>
    </xf>
    <xf numFmtId="3" fontId="74" fillId="0" borderId="14" xfId="0" applyNumberFormat="1" applyFont="1" applyBorder="1" applyAlignment="1">
      <alignment horizontal="left" vertical="center"/>
    </xf>
    <xf numFmtId="3" fontId="74" fillId="0" borderId="106" xfId="0" applyNumberFormat="1" applyFont="1" applyBorder="1" applyAlignment="1">
      <alignment horizontal="center" vertical="center"/>
    </xf>
    <xf numFmtId="41" fontId="74" fillId="0" borderId="106" xfId="94" applyFont="1" applyBorder="1" applyAlignment="1">
      <alignment vertical="center" shrinkToFit="1"/>
    </xf>
    <xf numFmtId="0" fontId="74" fillId="0" borderId="106" xfId="0" applyNumberFormat="1" applyFont="1" applyBorder="1" applyAlignment="1">
      <alignment horizontal="right" vertical="center" shrinkToFit="1"/>
    </xf>
    <xf numFmtId="3" fontId="74" fillId="0" borderId="107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/>
    </xf>
    <xf numFmtId="3" fontId="74" fillId="0" borderId="0" xfId="0" applyNumberFormat="1" applyFont="1" applyBorder="1" applyAlignment="1">
      <alignment horizontal="distributed" vertical="center" shrinkToFit="1"/>
    </xf>
    <xf numFmtId="3" fontId="74" fillId="0" borderId="0" xfId="0" applyNumberFormat="1" applyFont="1" applyBorder="1" applyAlignment="1">
      <alignment horizontal="left" vertical="center"/>
    </xf>
    <xf numFmtId="3" fontId="74" fillId="0" borderId="28" xfId="0" applyNumberFormat="1" applyFont="1" applyBorder="1" applyAlignment="1">
      <alignment horizontal="center" vertical="center"/>
    </xf>
    <xf numFmtId="41" fontId="74" fillId="0" borderId="28" xfId="94" applyFont="1" applyBorder="1" applyAlignment="1">
      <alignment horizontal="right" vertical="center" shrinkToFit="1"/>
    </xf>
    <xf numFmtId="0" fontId="74" fillId="0" borderId="28" xfId="0" applyNumberFormat="1" applyFont="1" applyBorder="1" applyAlignment="1">
      <alignment horizontal="right" vertical="center" shrinkToFit="1"/>
    </xf>
    <xf numFmtId="3" fontId="74" fillId="0" borderId="90" xfId="0" applyNumberFormat="1" applyFont="1" applyBorder="1" applyAlignment="1">
      <alignment horizontal="left" vertical="center"/>
    </xf>
    <xf numFmtId="41" fontId="74" fillId="0" borderId="28" xfId="94" applyFont="1" applyBorder="1" applyAlignment="1">
      <alignment vertical="center" shrinkToFit="1"/>
    </xf>
    <xf numFmtId="3" fontId="74" fillId="0" borderId="17" xfId="0" applyNumberFormat="1" applyFont="1" applyBorder="1" applyAlignment="1">
      <alignment horizontal="center" vertical="center"/>
    </xf>
    <xf numFmtId="3" fontId="74" fillId="0" borderId="5" xfId="0" applyNumberFormat="1" applyFont="1" applyBorder="1" applyAlignment="1">
      <alignment horizontal="distributed" vertical="center" shrinkToFit="1"/>
    </xf>
    <xf numFmtId="3" fontId="74" fillId="0" borderId="5" xfId="0" applyNumberFormat="1" applyFont="1" applyBorder="1" applyAlignment="1">
      <alignment horizontal="left" vertical="center"/>
    </xf>
    <xf numFmtId="3" fontId="74" fillId="0" borderId="1" xfId="0" applyNumberFormat="1" applyFont="1" applyBorder="1" applyAlignment="1">
      <alignment horizontal="center" vertical="center"/>
    </xf>
    <xf numFmtId="41" fontId="74" fillId="0" borderId="1" xfId="94" applyFont="1" applyBorder="1" applyAlignment="1">
      <alignment vertical="center" shrinkToFit="1"/>
    </xf>
    <xf numFmtId="0" fontId="74" fillId="0" borderId="1" xfId="0" applyNumberFormat="1" applyFont="1" applyBorder="1" applyAlignment="1">
      <alignment horizontal="right" vertical="center" shrinkToFit="1"/>
    </xf>
    <xf numFmtId="3" fontId="74" fillId="0" borderId="43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 wrapText="1"/>
    </xf>
    <xf numFmtId="182" fontId="74" fillId="0" borderId="28" xfId="97" applyNumberFormat="1" applyFont="1" applyBorder="1" applyAlignment="1">
      <alignment horizontal="right" vertical="center" shrinkToFit="1"/>
    </xf>
    <xf numFmtId="10" fontId="74" fillId="0" borderId="28" xfId="0" applyNumberFormat="1" applyFont="1" applyBorder="1" applyAlignment="1">
      <alignment horizontal="right" vertical="center" shrinkToFit="1"/>
    </xf>
    <xf numFmtId="10" fontId="74" fillId="0" borderId="28" xfId="97" applyNumberFormat="1" applyFont="1" applyBorder="1" applyAlignment="1">
      <alignment horizontal="right" vertical="center" shrinkToFit="1"/>
    </xf>
    <xf numFmtId="197" fontId="74" fillId="0" borderId="28" xfId="97" applyNumberFormat="1" applyFont="1" applyBorder="1" applyAlignment="1">
      <alignment horizontal="right" vertical="center" shrinkToFit="1"/>
    </xf>
    <xf numFmtId="3" fontId="74" fillId="0" borderId="5" xfId="0" applyNumberFormat="1" applyFont="1" applyBorder="1" applyAlignment="1">
      <alignment horizontal="center" vertical="center"/>
    </xf>
    <xf numFmtId="3" fontId="74" fillId="0" borderId="103" xfId="0" applyNumberFormat="1" applyFont="1" applyBorder="1" applyAlignment="1">
      <alignment horizontal="left" vertical="center"/>
    </xf>
    <xf numFmtId="182" fontId="74" fillId="0" borderId="1" xfId="97" applyNumberFormat="1" applyFont="1" applyBorder="1" applyAlignment="1">
      <alignment horizontal="right" vertical="center" shrinkToFit="1"/>
    </xf>
    <xf numFmtId="202" fontId="74" fillId="0" borderId="1" xfId="94" applyNumberFormat="1" applyFont="1" applyBorder="1" applyAlignment="1">
      <alignment vertical="center" shrinkToFit="1"/>
    </xf>
    <xf numFmtId="3" fontId="74" fillId="0" borderId="5" xfId="0" applyNumberFormat="1" applyFont="1" applyBorder="1" applyAlignment="1">
      <alignment horizontal="left" vertical="center" shrinkToFit="1"/>
    </xf>
    <xf numFmtId="3" fontId="74" fillId="0" borderId="104" xfId="0" applyNumberFormat="1" applyFont="1" applyBorder="1" applyAlignment="1">
      <alignment horizontal="left" vertical="center"/>
    </xf>
    <xf numFmtId="3" fontId="74" fillId="0" borderId="105" xfId="0" applyNumberFormat="1" applyFont="1" applyBorder="1" applyAlignment="1">
      <alignment horizontal="left" vertical="center"/>
    </xf>
    <xf numFmtId="3" fontId="74" fillId="0" borderId="105" xfId="0" applyNumberFormat="1" applyFont="1" applyBorder="1" applyAlignment="1">
      <alignment horizontal="distributed" vertical="center" shrinkToFit="1"/>
    </xf>
    <xf numFmtId="3" fontId="74" fillId="0" borderId="45" xfId="0" applyNumberFormat="1" applyFont="1" applyBorder="1" applyAlignment="1">
      <alignment horizontal="center" vertical="center"/>
    </xf>
    <xf numFmtId="41" fontId="74" fillId="0" borderId="45" xfId="94" applyFont="1" applyBorder="1" applyAlignment="1">
      <alignment vertical="center" shrinkToFit="1"/>
    </xf>
    <xf numFmtId="0" fontId="74" fillId="0" borderId="45" xfId="0" applyNumberFormat="1" applyFont="1" applyBorder="1" applyAlignment="1">
      <alignment horizontal="right" vertical="center" shrinkToFit="1"/>
    </xf>
    <xf numFmtId="3" fontId="74" fillId="0" borderId="46" xfId="0" applyNumberFormat="1" applyFont="1" applyBorder="1" applyAlignment="1">
      <alignment horizontal="left" vertical="center"/>
    </xf>
    <xf numFmtId="0" fontId="51" fillId="0" borderId="0" xfId="0" applyFont="1">
      <alignment vertical="center"/>
    </xf>
    <xf numFmtId="3" fontId="75" fillId="5" borderId="47" xfId="0" applyNumberFormat="1" applyFont="1" applyFill="1" applyBorder="1" applyAlignment="1">
      <alignment horizontal="center" vertical="center" shrinkToFit="1"/>
    </xf>
    <xf numFmtId="3" fontId="75" fillId="5" borderId="48" xfId="0" applyNumberFormat="1" applyFont="1" applyFill="1" applyBorder="1" applyAlignment="1">
      <alignment horizontal="center" vertical="center" shrinkToFit="1"/>
    </xf>
    <xf numFmtId="3" fontId="75" fillId="5" borderId="49" xfId="0" applyNumberFormat="1" applyFont="1" applyFill="1" applyBorder="1" applyAlignment="1">
      <alignment horizontal="center" vertical="center" shrinkToFit="1"/>
    </xf>
    <xf numFmtId="3" fontId="75" fillId="0" borderId="42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left" vertical="center" shrinkToFit="1"/>
    </xf>
    <xf numFmtId="205" fontId="75" fillId="0" borderId="1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horizontal="right" vertical="center" shrinkToFit="1"/>
    </xf>
    <xf numFmtId="3" fontId="75" fillId="0" borderId="43" xfId="0" applyNumberFormat="1" applyFont="1" applyBorder="1" applyAlignment="1">
      <alignment horizontal="left" vertical="center" shrinkToFit="1"/>
    </xf>
    <xf numFmtId="3" fontId="75" fillId="0" borderId="42" xfId="0" applyNumberFormat="1" applyFont="1" applyBorder="1" applyAlignment="1">
      <alignment horizontal="left" vertical="center" shrinkToFit="1"/>
    </xf>
    <xf numFmtId="203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vertical="center" shrinkToFit="1"/>
    </xf>
    <xf numFmtId="204" fontId="75" fillId="0" borderId="1" xfId="0" applyNumberFormat="1" applyFont="1" applyBorder="1" applyAlignment="1">
      <alignment horizontal="center" vertical="center" shrinkToFit="1"/>
    </xf>
    <xf numFmtId="183" fontId="75" fillId="0" borderId="1" xfId="0" applyNumberFormat="1" applyFont="1" applyBorder="1" applyAlignment="1">
      <alignment horizontal="center" vertical="center" shrinkToFit="1"/>
    </xf>
    <xf numFmtId="3" fontId="76" fillId="0" borderId="43" xfId="0" applyNumberFormat="1" applyFont="1" applyBorder="1" applyAlignment="1">
      <alignment horizontal="center" vertical="center" shrinkToFit="1"/>
    </xf>
    <xf numFmtId="3" fontId="75" fillId="0" borderId="44" xfId="0" applyNumberFormat="1" applyFont="1" applyBorder="1" applyAlignment="1">
      <alignment horizontal="left" vertical="center" shrinkToFit="1"/>
    </xf>
    <xf numFmtId="3" fontId="75" fillId="0" borderId="45" xfId="0" applyNumberFormat="1" applyFont="1" applyBorder="1" applyAlignment="1">
      <alignment horizontal="left" vertical="center" shrinkToFit="1"/>
    </xf>
    <xf numFmtId="205" fontId="75" fillId="0" borderId="45" xfId="0" applyNumberFormat="1" applyFont="1" applyBorder="1" applyAlignment="1">
      <alignment horizontal="center" vertical="center" shrinkToFit="1"/>
    </xf>
    <xf numFmtId="3" fontId="75" fillId="0" borderId="45" xfId="0" applyNumberFormat="1" applyFont="1" applyBorder="1" applyAlignment="1">
      <alignment horizontal="center" vertical="center" shrinkToFit="1"/>
    </xf>
    <xf numFmtId="41" fontId="75" fillId="0" borderId="45" xfId="94" applyFont="1" applyBorder="1" applyAlignment="1">
      <alignment horizontal="right" vertical="center" shrinkToFit="1"/>
    </xf>
    <xf numFmtId="41" fontId="75" fillId="0" borderId="45" xfId="94" applyFont="1" applyBorder="1" applyAlignment="1">
      <alignment vertical="center" shrinkToFit="1"/>
    </xf>
    <xf numFmtId="3" fontId="77" fillId="0" borderId="46" xfId="0" applyNumberFormat="1" applyFont="1" applyBorder="1" applyAlignment="1">
      <alignment horizontal="center" vertical="center" wrapText="1" shrinkToFit="1"/>
    </xf>
    <xf numFmtId="0" fontId="78" fillId="0" borderId="1" xfId="0" applyFont="1" applyFill="1" applyBorder="1" applyAlignment="1">
      <alignment horizontal="center" vertical="center" shrinkToFit="1"/>
    </xf>
    <xf numFmtId="0" fontId="79" fillId="0" borderId="1" xfId="0" applyFont="1" applyFill="1" applyBorder="1" applyAlignment="1">
      <alignment horizontal="left" vertical="center"/>
    </xf>
    <xf numFmtId="0" fontId="79" fillId="0" borderId="1" xfId="0" applyFont="1" applyFill="1" applyBorder="1" applyAlignment="1">
      <alignment horizontal="center" vertical="center" shrinkToFit="1"/>
    </xf>
    <xf numFmtId="41" fontId="79" fillId="0" borderId="1" xfId="0" applyNumberFormat="1" applyFont="1" applyFill="1" applyBorder="1" applyAlignment="1">
      <alignment horizontal="center" vertical="center" shrinkToFit="1"/>
    </xf>
    <xf numFmtId="194" fontId="77" fillId="0" borderId="1" xfId="0" applyNumberFormat="1" applyFont="1" applyFill="1" applyBorder="1" applyAlignment="1">
      <alignment horizontal="right" vertical="center" shrinkToFit="1"/>
    </xf>
    <xf numFmtId="0" fontId="77" fillId="0" borderId="1" xfId="0" applyFont="1" applyFill="1" applyBorder="1" applyAlignment="1">
      <alignment vertical="center" shrinkToFit="1"/>
    </xf>
    <xf numFmtId="41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vertical="center" shrinkToFit="1"/>
    </xf>
    <xf numFmtId="4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right" vertical="center" shrinkToFit="1"/>
    </xf>
    <xf numFmtId="0" fontId="79" fillId="0" borderId="1" xfId="0" applyFont="1" applyFill="1" applyBorder="1" applyAlignment="1">
      <alignment horizontal="left" vertical="center" shrinkToFit="1"/>
    </xf>
    <xf numFmtId="41" fontId="79" fillId="0" borderId="1" xfId="94" applyFont="1" applyFill="1" applyBorder="1" applyAlignment="1">
      <alignment horizontal="center" vertical="center" shrinkToFit="1"/>
    </xf>
    <xf numFmtId="4" fontId="79" fillId="0" borderId="1" xfId="0" applyNumberFormat="1" applyFont="1" applyFill="1" applyBorder="1" applyAlignment="1">
      <alignment horizontal="center" vertical="center" shrinkToFit="1"/>
    </xf>
    <xf numFmtId="194" fontId="77" fillId="0" borderId="1" xfId="0" applyNumberFormat="1" applyFont="1" applyFill="1" applyBorder="1" applyAlignment="1">
      <alignment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53" fillId="0" borderId="0" xfId="37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80" fillId="0" borderId="0" xfId="0" applyFont="1" applyAlignment="1">
      <alignment vertical="center"/>
    </xf>
    <xf numFmtId="0" fontId="53" fillId="0" borderId="0" xfId="37" applyFont="1" applyFill="1" applyBorder="1" applyAlignment="1">
      <alignment vertical="center"/>
    </xf>
    <xf numFmtId="0" fontId="65" fillId="0" borderId="0" xfId="37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0" xfId="0" quotePrefix="1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vertical="center" shrinkToFit="1"/>
    </xf>
    <xf numFmtId="0" fontId="55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77" fillId="0" borderId="1" xfId="0" applyFont="1" applyFill="1" applyBorder="1" applyAlignment="1">
      <alignment horizontal="center" vertical="center" shrinkToFit="1"/>
    </xf>
    <xf numFmtId="41" fontId="79" fillId="0" borderId="1" xfId="0" applyNumberFormat="1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vertical="center" shrinkToFit="1"/>
    </xf>
    <xf numFmtId="41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vertical="center" shrinkToFit="1"/>
    </xf>
    <xf numFmtId="4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right" vertical="center" shrinkToFit="1"/>
    </xf>
    <xf numFmtId="0" fontId="53" fillId="0" borderId="0" xfId="37" applyNumberFormat="1" applyFont="1" applyFill="1" applyBorder="1" applyAlignment="1" applyProtection="1">
      <alignment horizontal="left" vertical="center"/>
      <protection locked="0"/>
    </xf>
    <xf numFmtId="0" fontId="51" fillId="0" borderId="0" xfId="0" applyFont="1" applyAlignment="1"/>
    <xf numFmtId="0" fontId="0" fillId="0" borderId="0" xfId="0">
      <alignment vertical="center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vertical="center" shrinkToFit="1"/>
    </xf>
    <xf numFmtId="41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vertical="center" shrinkToFit="1"/>
    </xf>
    <xf numFmtId="4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right" vertical="center" shrinkToFit="1"/>
    </xf>
    <xf numFmtId="0" fontId="53" fillId="0" borderId="108" xfId="0" applyFont="1" applyFill="1" applyBorder="1" applyAlignment="1">
      <alignment vertical="center" shrinkToFit="1"/>
    </xf>
    <xf numFmtId="0" fontId="53" fillId="0" borderId="109" xfId="0" applyFont="1" applyFill="1" applyBorder="1" applyAlignment="1">
      <alignment vertical="center" shrinkToFit="1"/>
    </xf>
    <xf numFmtId="0" fontId="53" fillId="0" borderId="110" xfId="0" applyFont="1" applyFill="1" applyBorder="1" applyAlignment="1">
      <alignment vertical="center" shrinkToFit="1"/>
    </xf>
    <xf numFmtId="41" fontId="74" fillId="0" borderId="1" xfId="94" applyFont="1" applyFill="1" applyBorder="1" applyAlignment="1">
      <alignment vertical="center" shrinkToFit="1"/>
    </xf>
    <xf numFmtId="41" fontId="75" fillId="0" borderId="1" xfId="94" applyFont="1" applyBorder="1" applyAlignment="1">
      <alignment horizontal="right" vertical="center" shrinkToFit="1"/>
    </xf>
    <xf numFmtId="10" fontId="74" fillId="0" borderId="28" xfId="97" applyNumberFormat="1" applyFont="1" applyBorder="1" applyAlignment="1">
      <alignment horizontal="right" vertical="center" shrinkToFit="1"/>
    </xf>
    <xf numFmtId="3" fontId="75" fillId="0" borderId="1" xfId="0" applyNumberFormat="1" applyFont="1" applyFill="1" applyBorder="1" applyAlignment="1">
      <alignment horizontal="left" vertical="center" shrinkToFit="1"/>
    </xf>
    <xf numFmtId="0" fontId="51" fillId="0" borderId="0" xfId="0" applyFont="1" applyAlignment="1"/>
    <xf numFmtId="3" fontId="74" fillId="0" borderId="90" xfId="0" applyNumberFormat="1" applyFont="1" applyBorder="1" applyAlignment="1">
      <alignment horizontal="left" vertical="center"/>
    </xf>
    <xf numFmtId="3" fontId="75" fillId="0" borderId="1" xfId="0" applyNumberFormat="1" applyFont="1" applyBorder="1" applyAlignment="1">
      <alignment horizontal="left" vertical="center" shrinkToFit="1"/>
    </xf>
    <xf numFmtId="3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horizontal="right" vertical="center" shrinkToFit="1"/>
    </xf>
    <xf numFmtId="3" fontId="75" fillId="0" borderId="43" xfId="0" applyNumberFormat="1" applyFont="1" applyBorder="1" applyAlignment="1">
      <alignment horizontal="left" vertical="center" shrinkToFit="1"/>
    </xf>
    <xf numFmtId="3" fontId="75" fillId="0" borderId="42" xfId="0" applyNumberFormat="1" applyFont="1" applyBorder="1" applyAlignment="1">
      <alignment horizontal="left" vertical="center" shrinkToFit="1"/>
    </xf>
    <xf numFmtId="41" fontId="75" fillId="0" borderId="1" xfId="94" applyFont="1" applyBorder="1" applyAlignment="1">
      <alignment vertical="center" shrinkToFit="1"/>
    </xf>
    <xf numFmtId="204" fontId="75" fillId="0" borderId="1" xfId="0" applyNumberFormat="1" applyFont="1" applyBorder="1" applyAlignment="1">
      <alignment horizontal="center" vertical="center" shrinkToFit="1"/>
    </xf>
    <xf numFmtId="3" fontId="75" fillId="0" borderId="1" xfId="0" applyNumberFormat="1" applyFont="1" applyFill="1" applyBorder="1" applyAlignment="1">
      <alignment horizontal="left" vertical="center" shrinkToFit="1"/>
    </xf>
    <xf numFmtId="3" fontId="74" fillId="0" borderId="90" xfId="0" applyNumberFormat="1" applyFont="1" applyBorder="1" applyAlignment="1">
      <alignment horizontal="left" vertical="center"/>
    </xf>
    <xf numFmtId="10" fontId="74" fillId="0" borderId="28" xfId="97" applyNumberFormat="1" applyFont="1" applyBorder="1" applyAlignment="1">
      <alignment horizontal="right" vertical="center" shrinkToFit="1"/>
    </xf>
    <xf numFmtId="0" fontId="53" fillId="0" borderId="0" xfId="37" applyFont="1" applyFill="1" applyBorder="1" applyAlignment="1">
      <alignment vertical="center"/>
    </xf>
    <xf numFmtId="0" fontId="53" fillId="0" borderId="0" xfId="37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5" fillId="0" borderId="0" xfId="0" applyFont="1" applyFill="1" applyBorder="1" applyAlignment="1">
      <alignment vertical="center" shrinkToFit="1"/>
    </xf>
    <xf numFmtId="0" fontId="53" fillId="0" borderId="0" xfId="0" applyFont="1" applyFill="1" applyBorder="1" applyAlignment="1">
      <alignment vertical="center"/>
    </xf>
    <xf numFmtId="0" fontId="53" fillId="0" borderId="0" xfId="0" quotePrefix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Border="1" applyAlignment="1">
      <alignment vertical="center"/>
    </xf>
    <xf numFmtId="0" fontId="53" fillId="0" borderId="0" xfId="0" applyFont="1" applyFill="1" applyBorder="1" applyAlignment="1">
      <alignment horizontal="left" vertical="center" shrinkToFit="1"/>
    </xf>
    <xf numFmtId="0" fontId="53" fillId="0" borderId="27" xfId="0" applyFont="1" applyFill="1" applyBorder="1" applyAlignment="1">
      <alignment vertical="center" shrinkToFit="1"/>
    </xf>
    <xf numFmtId="0" fontId="53" fillId="0" borderId="14" xfId="0" applyFont="1" applyFill="1" applyBorder="1" applyAlignment="1">
      <alignment vertical="center" shrinkToFit="1"/>
    </xf>
    <xf numFmtId="0" fontId="53" fillId="0" borderId="30" xfId="0" applyFont="1" applyFill="1" applyBorder="1" applyAlignment="1">
      <alignment vertical="center" shrinkToFit="1"/>
    </xf>
    <xf numFmtId="3" fontId="75" fillId="3" borderId="42" xfId="0" applyNumberFormat="1" applyFont="1" applyFill="1" applyBorder="1" applyAlignment="1">
      <alignment horizontal="left" vertical="center" shrinkToFit="1"/>
    </xf>
    <xf numFmtId="3" fontId="75" fillId="3" borderId="1" xfId="0" applyNumberFormat="1" applyFont="1" applyFill="1" applyBorder="1" applyAlignment="1">
      <alignment horizontal="left" vertical="center" shrinkToFit="1"/>
    </xf>
    <xf numFmtId="205" fontId="75" fillId="3" borderId="1" xfId="0" applyNumberFormat="1" applyFont="1" applyFill="1" applyBorder="1" applyAlignment="1">
      <alignment horizontal="center" vertical="center" shrinkToFit="1"/>
    </xf>
    <xf numFmtId="3" fontId="75" fillId="3" borderId="1" xfId="0" applyNumberFormat="1" applyFont="1" applyFill="1" applyBorder="1" applyAlignment="1">
      <alignment horizontal="center" vertical="center" shrinkToFit="1"/>
    </xf>
    <xf numFmtId="41" fontId="75" fillId="3" borderId="1" xfId="94" applyFont="1" applyFill="1" applyBorder="1" applyAlignment="1">
      <alignment horizontal="right" vertical="center" shrinkToFit="1"/>
    </xf>
    <xf numFmtId="41" fontId="75" fillId="3" borderId="1" xfId="94" applyFont="1" applyFill="1" applyBorder="1" applyAlignment="1">
      <alignment vertical="center" shrinkToFit="1"/>
    </xf>
    <xf numFmtId="3" fontId="75" fillId="3" borderId="43" xfId="0" applyNumberFormat="1" applyFont="1" applyFill="1" applyBorder="1" applyAlignment="1">
      <alignment horizontal="left" vertical="center" shrinkToFit="1"/>
    </xf>
    <xf numFmtId="203" fontId="75" fillId="3" borderId="1" xfId="0" applyNumberFormat="1" applyFont="1" applyFill="1" applyBorder="1" applyAlignment="1">
      <alignment horizontal="center" vertical="center" shrinkToFit="1"/>
    </xf>
    <xf numFmtId="204" fontId="75" fillId="3" borderId="1" xfId="0" applyNumberFormat="1" applyFont="1" applyFill="1" applyBorder="1" applyAlignment="1">
      <alignment horizontal="center" vertical="center" shrinkToFit="1"/>
    </xf>
    <xf numFmtId="0" fontId="84" fillId="0" borderId="0" xfId="0" applyFont="1" applyFill="1" applyBorder="1" applyAlignment="1">
      <alignment horizontal="left" vertical="center"/>
    </xf>
    <xf numFmtId="41" fontId="77" fillId="4" borderId="1" xfId="94" applyFont="1" applyFill="1" applyBorder="1" applyAlignment="1">
      <alignment vertical="center" shrinkToFit="1"/>
    </xf>
    <xf numFmtId="185" fontId="53" fillId="0" borderId="0" xfId="37" applyNumberFormat="1" applyFont="1" applyFill="1" applyBorder="1" applyAlignment="1">
      <alignment horizontal="center" vertical="center"/>
    </xf>
    <xf numFmtId="0" fontId="53" fillId="0" borderId="0" xfId="37" applyFont="1" applyFill="1" applyBorder="1" applyAlignment="1">
      <alignment horizontal="center" vertical="center"/>
    </xf>
    <xf numFmtId="0" fontId="53" fillId="0" borderId="0" xfId="37" applyFont="1" applyFill="1" applyBorder="1" applyAlignment="1">
      <alignment vertical="center" wrapText="1"/>
    </xf>
    <xf numFmtId="3" fontId="53" fillId="0" borderId="0" xfId="37" applyNumberFormat="1" applyFont="1" applyFill="1" applyBorder="1" applyAlignment="1">
      <alignment vertical="center" wrapText="1"/>
    </xf>
    <xf numFmtId="185" fontId="53" fillId="0" borderId="0" xfId="37" applyNumberFormat="1" applyFont="1" applyFill="1" applyBorder="1" applyAlignment="1">
      <alignment vertical="center" wrapText="1"/>
    </xf>
    <xf numFmtId="185" fontId="53" fillId="0" borderId="0" xfId="37" applyNumberFormat="1" applyFont="1" applyFill="1" applyBorder="1" applyAlignment="1">
      <alignment vertical="center"/>
    </xf>
    <xf numFmtId="0" fontId="53" fillId="0" borderId="91" xfId="37" applyFont="1" applyFill="1" applyBorder="1" applyAlignment="1">
      <alignment vertical="center" wrapText="1"/>
    </xf>
    <xf numFmtId="185" fontId="53" fillId="0" borderId="92" xfId="37" applyNumberFormat="1" applyFont="1" applyFill="1" applyBorder="1" applyAlignment="1">
      <alignment vertical="center"/>
    </xf>
    <xf numFmtId="0" fontId="51" fillId="0" borderId="0" xfId="0" applyFont="1" applyBorder="1">
      <alignment vertical="center"/>
    </xf>
    <xf numFmtId="0" fontId="82" fillId="0" borderId="0" xfId="0" applyFont="1" applyBorder="1" applyAlignment="1">
      <alignment horizontal="center" vertical="center" wrapText="1"/>
    </xf>
    <xf numFmtId="3" fontId="83" fillId="0" borderId="0" xfId="0" applyNumberFormat="1" applyFont="1" applyBorder="1" applyAlignment="1">
      <alignment horizontal="center" vertical="center" wrapText="1"/>
    </xf>
    <xf numFmtId="2" fontId="51" fillId="0" borderId="0" xfId="0" applyNumberFormat="1" applyFont="1" applyBorder="1">
      <alignment vertical="center"/>
    </xf>
    <xf numFmtId="0" fontId="83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6" fillId="0" borderId="0" xfId="37" applyFont="1" applyFill="1" applyBorder="1" applyAlignment="1">
      <alignment horizontal="center" vertical="center" shrinkToFit="1"/>
    </xf>
    <xf numFmtId="0" fontId="45" fillId="0" borderId="0" xfId="37" applyFont="1" applyFill="1" applyBorder="1" applyAlignment="1">
      <alignment horizontal="center" vertical="center"/>
    </xf>
    <xf numFmtId="0" fontId="45" fillId="0" borderId="0" xfId="37" quotePrefix="1" applyFont="1" applyFill="1" applyBorder="1" applyAlignment="1">
      <alignment horizontal="center" vertical="center"/>
    </xf>
    <xf numFmtId="0" fontId="47" fillId="0" borderId="0" xfId="37" applyFont="1" applyFill="1" applyBorder="1" applyAlignment="1">
      <alignment horizontal="center" vertical="center"/>
    </xf>
    <xf numFmtId="0" fontId="53" fillId="0" borderId="7" xfId="37" applyFont="1" applyFill="1" applyBorder="1" applyAlignment="1">
      <alignment horizontal="center" vertical="center" wrapText="1"/>
    </xf>
    <xf numFmtId="0" fontId="53" fillId="0" borderId="8" xfId="37" applyFont="1" applyFill="1" applyBorder="1" applyAlignment="1">
      <alignment horizontal="center" vertical="center" wrapText="1"/>
    </xf>
    <xf numFmtId="0" fontId="53" fillId="0" borderId="111" xfId="37" applyFont="1" applyFill="1" applyBorder="1" applyAlignment="1">
      <alignment horizontal="center" vertical="center" wrapText="1"/>
    </xf>
    <xf numFmtId="0" fontId="53" fillId="0" borderId="10" xfId="37" applyFont="1" applyFill="1" applyBorder="1" applyAlignment="1">
      <alignment horizontal="center" vertical="center" wrapText="1"/>
    </xf>
    <xf numFmtId="0" fontId="53" fillId="0" borderId="0" xfId="37" applyFont="1" applyFill="1" applyBorder="1" applyAlignment="1">
      <alignment horizontal="center" vertical="center" wrapText="1"/>
    </xf>
    <xf numFmtId="0" fontId="53" fillId="0" borderId="32" xfId="37" applyFont="1" applyFill="1" applyBorder="1" applyAlignment="1">
      <alignment horizontal="center" vertical="center" wrapText="1"/>
    </xf>
    <xf numFmtId="0" fontId="53" fillId="0" borderId="102" xfId="37" applyFont="1" applyFill="1" applyBorder="1" applyAlignment="1">
      <alignment horizontal="center" vertical="center" wrapText="1"/>
    </xf>
    <xf numFmtId="0" fontId="53" fillId="0" borderId="15" xfId="37" applyFont="1" applyFill="1" applyBorder="1" applyAlignment="1">
      <alignment horizontal="center" vertical="center" wrapText="1"/>
    </xf>
    <xf numFmtId="0" fontId="53" fillId="0" borderId="2" xfId="37" applyFont="1" applyFill="1" applyBorder="1" applyAlignment="1">
      <alignment horizontal="center" vertical="center" wrapText="1"/>
    </xf>
    <xf numFmtId="0" fontId="53" fillId="0" borderId="112" xfId="37" applyFont="1" applyFill="1" applyBorder="1" applyAlignment="1">
      <alignment horizontal="center" vertical="center" wrapText="1"/>
    </xf>
    <xf numFmtId="0" fontId="53" fillId="0" borderId="31" xfId="37" applyFont="1" applyFill="1" applyBorder="1" applyAlignment="1">
      <alignment horizontal="center" vertical="center" wrapText="1"/>
    </xf>
    <xf numFmtId="0" fontId="53" fillId="0" borderId="23" xfId="37" applyFont="1" applyFill="1" applyBorder="1" applyAlignment="1">
      <alignment horizontal="center" vertical="center" wrapText="1"/>
    </xf>
    <xf numFmtId="3" fontId="53" fillId="0" borderId="112" xfId="37" applyNumberFormat="1" applyFont="1" applyFill="1" applyBorder="1" applyAlignment="1">
      <alignment horizontal="center" vertical="center" wrapText="1"/>
    </xf>
    <xf numFmtId="3" fontId="53" fillId="0" borderId="8" xfId="37" applyNumberFormat="1" applyFont="1" applyFill="1" applyBorder="1" applyAlignment="1">
      <alignment horizontal="center" vertical="center" wrapText="1"/>
    </xf>
    <xf numFmtId="3" fontId="53" fillId="0" borderId="111" xfId="37" applyNumberFormat="1" applyFont="1" applyFill="1" applyBorder="1" applyAlignment="1">
      <alignment horizontal="center" vertical="center" wrapText="1"/>
    </xf>
    <xf numFmtId="3" fontId="53" fillId="0" borderId="31" xfId="37" applyNumberFormat="1" applyFont="1" applyFill="1" applyBorder="1" applyAlignment="1">
      <alignment horizontal="center" vertical="center" wrapText="1"/>
    </xf>
    <xf numFmtId="3" fontId="53" fillId="0" borderId="0" xfId="37" applyNumberFormat="1" applyFont="1" applyFill="1" applyBorder="1" applyAlignment="1">
      <alignment horizontal="center" vertical="center" wrapText="1"/>
    </xf>
    <xf numFmtId="3" fontId="53" fillId="0" borderId="32" xfId="37" applyNumberFormat="1" applyFont="1" applyFill="1" applyBorder="1" applyAlignment="1">
      <alignment horizontal="center" vertical="center" wrapText="1"/>
    </xf>
    <xf numFmtId="3" fontId="53" fillId="0" borderId="23" xfId="37" applyNumberFormat="1" applyFont="1" applyFill="1" applyBorder="1" applyAlignment="1">
      <alignment horizontal="center" vertical="center" wrapText="1"/>
    </xf>
    <xf numFmtId="3" fontId="53" fillId="0" borderId="15" xfId="37" applyNumberFormat="1" applyFont="1" applyFill="1" applyBorder="1" applyAlignment="1">
      <alignment horizontal="center" vertical="center" wrapText="1"/>
    </xf>
    <xf numFmtId="3" fontId="53" fillId="0" borderId="2" xfId="37" applyNumberFormat="1" applyFont="1" applyFill="1" applyBorder="1" applyAlignment="1">
      <alignment horizontal="center" vertical="center" wrapText="1"/>
    </xf>
    <xf numFmtId="185" fontId="53" fillId="0" borderId="112" xfId="37" applyNumberFormat="1" applyFont="1" applyFill="1" applyBorder="1" applyAlignment="1">
      <alignment horizontal="center" vertical="center" wrapText="1"/>
    </xf>
    <xf numFmtId="185" fontId="53" fillId="0" borderId="8" xfId="37" applyNumberFormat="1" applyFont="1" applyFill="1" applyBorder="1" applyAlignment="1">
      <alignment horizontal="center" vertical="center" wrapText="1"/>
    </xf>
    <xf numFmtId="185" fontId="53" fillId="0" borderId="111" xfId="37" applyNumberFormat="1" applyFont="1" applyFill="1" applyBorder="1" applyAlignment="1">
      <alignment horizontal="center" vertical="center" wrapText="1"/>
    </xf>
    <xf numFmtId="185" fontId="53" fillId="0" borderId="31" xfId="37" applyNumberFormat="1" applyFont="1" applyFill="1" applyBorder="1" applyAlignment="1">
      <alignment horizontal="center" vertical="center" wrapText="1"/>
    </xf>
    <xf numFmtId="185" fontId="53" fillId="0" borderId="0" xfId="37" applyNumberFormat="1" applyFont="1" applyFill="1" applyBorder="1" applyAlignment="1">
      <alignment horizontal="center" vertical="center" wrapText="1"/>
    </xf>
    <xf numFmtId="185" fontId="53" fillId="0" borderId="32" xfId="37" applyNumberFormat="1" applyFont="1" applyFill="1" applyBorder="1" applyAlignment="1">
      <alignment horizontal="center" vertical="center" wrapText="1"/>
    </xf>
    <xf numFmtId="185" fontId="53" fillId="0" borderId="23" xfId="37" applyNumberFormat="1" applyFont="1" applyFill="1" applyBorder="1" applyAlignment="1">
      <alignment horizontal="center" vertical="center" wrapText="1"/>
    </xf>
    <xf numFmtId="185" fontId="53" fillId="0" borderId="15" xfId="37" applyNumberFormat="1" applyFont="1" applyFill="1" applyBorder="1" applyAlignment="1">
      <alignment horizontal="center" vertical="center" wrapText="1"/>
    </xf>
    <xf numFmtId="185" fontId="53" fillId="0" borderId="2" xfId="37" applyNumberFormat="1" applyFont="1" applyFill="1" applyBorder="1" applyAlignment="1">
      <alignment horizontal="center" vertical="center" wrapText="1"/>
    </xf>
    <xf numFmtId="185" fontId="53" fillId="0" borderId="112" xfId="37" applyNumberFormat="1" applyFont="1" applyFill="1" applyBorder="1" applyAlignment="1">
      <alignment horizontal="center" vertical="center"/>
    </xf>
    <xf numFmtId="185" fontId="53" fillId="0" borderId="8" xfId="37" applyNumberFormat="1" applyFont="1" applyFill="1" applyBorder="1" applyAlignment="1">
      <alignment horizontal="center" vertical="center"/>
    </xf>
    <xf numFmtId="185" fontId="53" fillId="0" borderId="111" xfId="37" applyNumberFormat="1" applyFont="1" applyFill="1" applyBorder="1" applyAlignment="1">
      <alignment horizontal="center" vertical="center"/>
    </xf>
    <xf numFmtId="185" fontId="53" fillId="0" borderId="31" xfId="37" applyNumberFormat="1" applyFont="1" applyFill="1" applyBorder="1" applyAlignment="1">
      <alignment horizontal="center" vertical="center"/>
    </xf>
    <xf numFmtId="185" fontId="53" fillId="0" borderId="0" xfId="37" applyNumberFormat="1" applyFont="1" applyFill="1" applyBorder="1" applyAlignment="1">
      <alignment horizontal="center" vertical="center"/>
    </xf>
    <xf numFmtId="185" fontId="53" fillId="0" borderId="32" xfId="37" applyNumberFormat="1" applyFont="1" applyFill="1" applyBorder="1" applyAlignment="1">
      <alignment horizontal="center" vertical="center"/>
    </xf>
    <xf numFmtId="185" fontId="53" fillId="0" borderId="23" xfId="37" applyNumberFormat="1" applyFont="1" applyFill="1" applyBorder="1" applyAlignment="1">
      <alignment horizontal="center" vertical="center"/>
    </xf>
    <xf numFmtId="185" fontId="53" fillId="0" borderId="15" xfId="37" applyNumberFormat="1" applyFont="1" applyFill="1" applyBorder="1" applyAlignment="1">
      <alignment horizontal="center" vertical="center"/>
    </xf>
    <xf numFmtId="185" fontId="53" fillId="0" borderId="2" xfId="37" applyNumberFormat="1" applyFont="1" applyFill="1" applyBorder="1" applyAlignment="1">
      <alignment horizontal="center" vertical="center"/>
    </xf>
    <xf numFmtId="185" fontId="53" fillId="0" borderId="9" xfId="37" applyNumberFormat="1" applyFont="1" applyFill="1" applyBorder="1" applyAlignment="1">
      <alignment horizontal="center" vertical="center"/>
    </xf>
    <xf numFmtId="185" fontId="53" fillId="0" borderId="11" xfId="37" applyNumberFormat="1" applyFont="1" applyFill="1" applyBorder="1" applyAlignment="1">
      <alignment horizontal="center" vertical="center"/>
    </xf>
    <xf numFmtId="185" fontId="53" fillId="0" borderId="94" xfId="37" applyNumberFormat="1" applyFont="1" applyFill="1" applyBorder="1" applyAlignment="1">
      <alignment horizontal="center" vertical="center"/>
    </xf>
    <xf numFmtId="0" fontId="48" fillId="0" borderId="0" xfId="96" applyFont="1" applyBorder="1" applyAlignment="1">
      <alignment horizontal="center" vertical="center"/>
    </xf>
    <xf numFmtId="0" fontId="71" fillId="5" borderId="26" xfId="96" applyFont="1" applyFill="1" applyBorder="1" applyAlignment="1">
      <alignment horizontal="center" vertical="center" wrapText="1"/>
    </xf>
    <xf numFmtId="0" fontId="71" fillId="5" borderId="24" xfId="96" applyFont="1" applyFill="1" applyBorder="1" applyAlignment="1">
      <alignment horizontal="center" vertical="center" wrapText="1"/>
    </xf>
    <xf numFmtId="0" fontId="71" fillId="5" borderId="25" xfId="96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32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43" xfId="0" applyFont="1" applyFill="1" applyBorder="1" applyAlignment="1">
      <alignment horizontal="center" vertical="center" shrinkToFit="1"/>
    </xf>
    <xf numFmtId="0" fontId="53" fillId="0" borderId="31" xfId="0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shrinkToFit="1"/>
    </xf>
    <xf numFmtId="0" fontId="53" fillId="0" borderId="95" xfId="0" applyFont="1" applyFill="1" applyBorder="1" applyAlignment="1">
      <alignment horizontal="center" vertical="center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5" borderId="47" xfId="0" applyFont="1" applyFill="1" applyBorder="1" applyAlignment="1">
      <alignment horizontal="center" vertical="center" wrapText="1" shrinkToFit="1"/>
    </xf>
    <xf numFmtId="0" fontId="53" fillId="5" borderId="48" xfId="0" applyFont="1" applyFill="1" applyBorder="1" applyAlignment="1">
      <alignment horizontal="center" vertical="center" wrapText="1" shrinkToFit="1"/>
    </xf>
    <xf numFmtId="0" fontId="53" fillId="5" borderId="42" xfId="0" applyFont="1" applyFill="1" applyBorder="1" applyAlignment="1">
      <alignment horizontal="center" vertical="center" wrapText="1" shrinkToFit="1"/>
    </xf>
    <xf numFmtId="0" fontId="53" fillId="5" borderId="1" xfId="0" applyFont="1" applyFill="1" applyBorder="1" applyAlignment="1">
      <alignment horizontal="center" vertical="center" wrapText="1" shrinkToFit="1"/>
    </xf>
    <xf numFmtId="0" fontId="53" fillId="0" borderId="91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02" xfId="0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0" fontId="53" fillId="0" borderId="27" xfId="0" applyFont="1" applyFill="1" applyBorder="1" applyAlignment="1">
      <alignment horizontal="center" vertical="center" shrinkToFit="1"/>
    </xf>
    <xf numFmtId="0" fontId="53" fillId="0" borderId="92" xfId="0" applyFont="1" applyFill="1" applyBorder="1" applyAlignment="1">
      <alignment horizontal="center" vertical="center" shrinkToFit="1"/>
    </xf>
    <xf numFmtId="0" fontId="53" fillId="0" borderId="23" xfId="0" applyFont="1" applyFill="1" applyBorder="1" applyAlignment="1">
      <alignment horizontal="center" vertical="center" shrinkToFit="1"/>
    </xf>
    <xf numFmtId="0" fontId="53" fillId="0" borderId="94" xfId="0" applyFont="1" applyFill="1" applyBorder="1" applyAlignment="1">
      <alignment horizontal="center" vertical="center" shrinkToFit="1"/>
    </xf>
    <xf numFmtId="0" fontId="48" fillId="0" borderId="0" xfId="0" applyFont="1" applyAlignment="1">
      <alignment horizontal="center" vertical="center"/>
    </xf>
    <xf numFmtId="0" fontId="53" fillId="5" borderId="1" xfId="0" applyFont="1" applyFill="1" applyBorder="1" applyAlignment="1">
      <alignment horizontal="center" vertical="center" shrinkToFit="1"/>
    </xf>
    <xf numFmtId="0" fontId="53" fillId="5" borderId="48" xfId="0" applyFont="1" applyFill="1" applyBorder="1" applyAlignment="1">
      <alignment horizontal="center" vertical="center" shrinkToFit="1"/>
    </xf>
    <xf numFmtId="0" fontId="53" fillId="5" borderId="49" xfId="0" applyFont="1" applyFill="1" applyBorder="1" applyAlignment="1">
      <alignment horizontal="center" vertical="center" shrinkToFit="1"/>
    </xf>
    <xf numFmtId="0" fontId="53" fillId="5" borderId="43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distributed" vertical="center"/>
    </xf>
    <xf numFmtId="0" fontId="55" fillId="0" borderId="0" xfId="0" applyFont="1" applyFill="1" applyBorder="1" applyAlignment="1">
      <alignment horizontal="distributed" vertical="center"/>
    </xf>
    <xf numFmtId="3" fontId="74" fillId="0" borderId="0" xfId="0" applyNumberFormat="1" applyFont="1" applyBorder="1" applyAlignment="1">
      <alignment horizontal="left" vertical="center" shrinkToFit="1"/>
    </xf>
    <xf numFmtId="0" fontId="46" fillId="0" borderId="0" xfId="0" applyFont="1" applyAlignment="1">
      <alignment horizontal="center" vertical="center"/>
    </xf>
    <xf numFmtId="0" fontId="48" fillId="0" borderId="0" xfId="0" applyFont="1" applyAlignment="1"/>
    <xf numFmtId="3" fontId="74" fillId="0" borderId="91" xfId="0" applyNumberFormat="1" applyFont="1" applyBorder="1" applyAlignment="1">
      <alignment horizontal="center" vertical="center" wrapText="1"/>
    </xf>
    <xf numFmtId="3" fontId="74" fillId="0" borderId="10" xfId="0" applyNumberFormat="1" applyFont="1" applyBorder="1" applyAlignment="1">
      <alignment horizontal="center" vertical="center"/>
    </xf>
    <xf numFmtId="3" fontId="74" fillId="0" borderId="102" xfId="0" applyNumberFormat="1" applyFont="1" applyBorder="1" applyAlignment="1">
      <alignment horizontal="center" vertical="center"/>
    </xf>
    <xf numFmtId="3" fontId="74" fillId="0" borderId="1" xfId="0" applyNumberFormat="1" applyFont="1" applyBorder="1" applyAlignment="1">
      <alignment horizontal="center" vertical="center" wrapText="1"/>
    </xf>
    <xf numFmtId="3" fontId="74" fillId="0" borderId="1" xfId="0" applyNumberFormat="1" applyFont="1" applyBorder="1" applyAlignment="1">
      <alignment horizontal="center" vertical="center"/>
    </xf>
    <xf numFmtId="3" fontId="74" fillId="5" borderId="26" xfId="0" applyNumberFormat="1" applyFont="1" applyFill="1" applyBorder="1" applyAlignment="1">
      <alignment horizontal="center" vertical="center"/>
    </xf>
    <xf numFmtId="3" fontId="74" fillId="5" borderId="24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0" xfId="0" applyFont="1" applyAlignment="1"/>
    <xf numFmtId="0" fontId="49" fillId="0" borderId="0" xfId="0" applyFont="1" applyFill="1" applyAlignment="1">
      <alignment horizontal="center" vertical="center"/>
    </xf>
    <xf numFmtId="0" fontId="77" fillId="0" borderId="1" xfId="0" applyFont="1" applyFill="1" applyBorder="1" applyAlignment="1">
      <alignment horizontal="center" vertical="center" shrinkToFit="1"/>
    </xf>
    <xf numFmtId="0" fontId="39" fillId="4" borderId="19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184" fontId="24" fillId="0" borderId="61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39" fillId="0" borderId="27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78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39" fillId="0" borderId="15" xfId="0" applyFont="1" applyBorder="1" applyAlignment="1">
      <alignment horizontal="left" vertical="center"/>
    </xf>
    <xf numFmtId="0" fontId="39" fillId="0" borderId="56" xfId="0" applyFont="1" applyBorder="1" applyAlignment="1">
      <alignment horizontal="left" vertical="center"/>
    </xf>
    <xf numFmtId="185" fontId="39" fillId="0" borderId="61" xfId="0" applyNumberFormat="1" applyFont="1" applyBorder="1" applyAlignment="1">
      <alignment horizontal="center" vertical="center"/>
    </xf>
    <xf numFmtId="185" fontId="39" fillId="0" borderId="22" xfId="0" applyNumberFormat="1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83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9" fillId="0" borderId="85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3" fontId="39" fillId="0" borderId="61" xfId="95" applyNumberFormat="1" applyFont="1" applyFill="1" applyBorder="1" applyAlignment="1">
      <alignment horizontal="center" vertical="center"/>
    </xf>
    <xf numFmtId="3" fontId="39" fillId="0" borderId="22" xfId="95" applyNumberFormat="1" applyFont="1" applyFill="1" applyBorder="1" applyAlignment="1">
      <alignment horizontal="center" vertical="center"/>
    </xf>
    <xf numFmtId="0" fontId="39" fillId="0" borderId="19" xfId="0" applyFont="1" applyBorder="1" applyAlignment="1">
      <alignment horizontal="left" vertical="center"/>
    </xf>
    <xf numFmtId="0" fontId="39" fillId="0" borderId="53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9" fillId="0" borderId="27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185" fontId="39" fillId="0" borderId="34" xfId="0" applyNumberFormat="1" applyFont="1" applyBorder="1" applyAlignment="1">
      <alignment horizontal="center" vertical="center"/>
    </xf>
    <xf numFmtId="185" fontId="39" fillId="0" borderId="39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27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39" fillId="0" borderId="78" xfId="0" applyFont="1" applyBorder="1" applyAlignment="1">
      <alignment vertical="center"/>
    </xf>
    <xf numFmtId="0" fontId="39" fillId="0" borderId="23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39" fillId="0" borderId="56" xfId="0" applyFont="1" applyBorder="1" applyAlignment="1">
      <alignment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9" fillId="0" borderId="17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24" fillId="0" borderId="33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left" vertical="center"/>
    </xf>
    <xf numFmtId="0" fontId="39" fillId="0" borderId="67" xfId="0" applyFont="1" applyBorder="1" applyAlignment="1">
      <alignment horizontal="left" vertical="center"/>
    </xf>
    <xf numFmtId="0" fontId="39" fillId="0" borderId="68" xfId="0" applyFont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40" fillId="0" borderId="62" xfId="0" applyFont="1" applyBorder="1" applyAlignment="1">
      <alignment horizontal="left" vertical="center" indent="1" shrinkToFit="1"/>
    </xf>
    <xf numFmtId="0" fontId="40" fillId="0" borderId="63" xfId="0" applyFont="1" applyBorder="1" applyAlignment="1">
      <alignment horizontal="left" vertical="center" indent="1" shrinkToFit="1"/>
    </xf>
    <xf numFmtId="0" fontId="40" fillId="0" borderId="64" xfId="0" applyFont="1" applyBorder="1" applyAlignment="1">
      <alignment horizontal="left" vertical="center" indent="1" shrinkToFit="1"/>
    </xf>
    <xf numFmtId="0" fontId="40" fillId="0" borderId="65" xfId="0" applyFont="1" applyBorder="1" applyAlignment="1">
      <alignment horizontal="left" vertical="center" indent="1" shrinkToFit="1"/>
    </xf>
    <xf numFmtId="0" fontId="41" fillId="0" borderId="33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</cellXfs>
  <cellStyles count="103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7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2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8"/>
    <cellStyle name="표준 7" xfId="99"/>
    <cellStyle name="표준 8" xfId="100"/>
    <cellStyle name="표준 9" xfId="101"/>
    <cellStyle name="標準_Akia(F）-8" xfId="43"/>
    <cellStyle name="표준_성서네거리~이곡네거리 외 2개소 포장보수공사" xfId="95"/>
    <cellStyle name="표준_위치도(원안)" xfId="96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57150</xdr:colOff>
      <xdr:row>21</xdr:row>
      <xdr:rowOff>114301</xdr:rowOff>
    </xdr:from>
    <xdr:to>
      <xdr:col>48</xdr:col>
      <xdr:colOff>60903</xdr:colOff>
      <xdr:row>23</xdr:row>
      <xdr:rowOff>171451</xdr:rowOff>
    </xdr:to>
    <xdr:pic>
      <xdr:nvPicPr>
        <xdr:cNvPr id="2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5667375" y="5314951"/>
          <a:ext cx="308032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168564</xdr:colOff>
      <xdr:row>47</xdr:row>
      <xdr:rowOff>38100</xdr:rowOff>
    </xdr:from>
    <xdr:to>
      <xdr:col>50</xdr:col>
      <xdr:colOff>142875</xdr:colOff>
      <xdr:row>48</xdr:row>
      <xdr:rowOff>142875</xdr:rowOff>
    </xdr:to>
    <xdr:pic>
      <xdr:nvPicPr>
        <xdr:cNvPr id="3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7226589" y="11877675"/>
          <a:ext cx="196503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2</xdr:row>
      <xdr:rowOff>18532</xdr:rowOff>
    </xdr:from>
    <xdr:to>
      <xdr:col>41</xdr:col>
      <xdr:colOff>0</xdr:colOff>
      <xdr:row>24</xdr:row>
      <xdr:rowOff>139212</xdr:rowOff>
    </xdr:to>
    <xdr:pic>
      <xdr:nvPicPr>
        <xdr:cNvPr id="19" name="그림 18"/>
        <xdr:cNvPicPr>
          <a:picLocks/>
        </xdr:cNvPicPr>
      </xdr:nvPicPr>
      <xdr:blipFill rotWithShape="1">
        <a:blip xmlns:r="http://schemas.openxmlformats.org/officeDocument/2006/relationships" r:embed="rId1"/>
        <a:srcRect b="2183"/>
        <a:stretch/>
      </xdr:blipFill>
      <xdr:spPr>
        <a:xfrm>
          <a:off x="21981" y="905090"/>
          <a:ext cx="6586904" cy="4282372"/>
        </a:xfrm>
        <a:prstGeom prst="rect">
          <a:avLst/>
        </a:prstGeom>
      </xdr:spPr>
    </xdr:pic>
    <xdr:clientData/>
  </xdr:twoCellAnchor>
  <xdr:twoCellAnchor>
    <xdr:from>
      <xdr:col>24</xdr:col>
      <xdr:colOff>40829</xdr:colOff>
      <xdr:row>19</xdr:row>
      <xdr:rowOff>140532</xdr:rowOff>
    </xdr:from>
    <xdr:to>
      <xdr:col>32</xdr:col>
      <xdr:colOff>96914</xdr:colOff>
      <xdr:row>22</xdr:row>
      <xdr:rowOff>8381</xdr:rowOff>
    </xdr:to>
    <xdr:sp macro="" textlink="">
      <xdr:nvSpPr>
        <xdr:cNvPr id="20" name="TextBox 19"/>
        <xdr:cNvSpPr txBox="1"/>
      </xdr:nvSpPr>
      <xdr:spPr>
        <a:xfrm>
          <a:off x="3909444" y="4331532"/>
          <a:ext cx="1345624" cy="351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신당네거리</a:t>
          </a:r>
          <a:endParaRPr lang="en-US" altLang="ko-KR" sz="1100"/>
        </a:p>
      </xdr:txBody>
    </xdr:sp>
    <xdr:clientData/>
  </xdr:twoCellAnchor>
  <xdr:twoCellAnchor>
    <xdr:from>
      <xdr:col>20</xdr:col>
      <xdr:colOff>146548</xdr:colOff>
      <xdr:row>2</xdr:row>
      <xdr:rowOff>22078</xdr:rowOff>
    </xdr:from>
    <xdr:to>
      <xdr:col>22</xdr:col>
      <xdr:colOff>14654</xdr:colOff>
      <xdr:row>24</xdr:row>
      <xdr:rowOff>51288</xdr:rowOff>
    </xdr:to>
    <xdr:grpSp>
      <xdr:nvGrpSpPr>
        <xdr:cNvPr id="21" name="그룹 20"/>
        <xdr:cNvGrpSpPr/>
      </xdr:nvGrpSpPr>
      <xdr:grpSpPr>
        <a:xfrm>
          <a:off x="3412262" y="909264"/>
          <a:ext cx="194678" cy="4209324"/>
          <a:chOff x="10696755" y="686519"/>
          <a:chExt cx="211617" cy="3832464"/>
        </a:xfrm>
      </xdr:grpSpPr>
      <xdr:cxnSp macro="">
        <xdr:nvCxnSpPr>
          <xdr:cNvPr id="22" name="직선 연결선 21"/>
          <xdr:cNvCxnSpPr/>
        </xdr:nvCxnSpPr>
        <xdr:spPr>
          <a:xfrm flipH="1" flipV="1">
            <a:off x="10896465" y="1694170"/>
            <a:ext cx="11907" cy="2824813"/>
          </a:xfrm>
          <a:prstGeom prst="line">
            <a:avLst/>
          </a:prstGeom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직선 연결선 22"/>
          <xdr:cNvCxnSpPr/>
        </xdr:nvCxnSpPr>
        <xdr:spPr>
          <a:xfrm flipH="1" flipV="1">
            <a:off x="10696755" y="686519"/>
            <a:ext cx="201283" cy="1013605"/>
          </a:xfrm>
          <a:prstGeom prst="line">
            <a:avLst/>
          </a:prstGeom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136078</xdr:colOff>
      <xdr:row>2</xdr:row>
      <xdr:rowOff>159582</xdr:rowOff>
    </xdr:from>
    <xdr:to>
      <xdr:col>19</xdr:col>
      <xdr:colOff>30242</xdr:colOff>
      <xdr:row>5</xdr:row>
      <xdr:rowOff>147927</xdr:rowOff>
    </xdr:to>
    <xdr:sp macro="" textlink="">
      <xdr:nvSpPr>
        <xdr:cNvPr id="24" name="TextBox 23"/>
        <xdr:cNvSpPr txBox="1"/>
      </xdr:nvSpPr>
      <xdr:spPr>
        <a:xfrm>
          <a:off x="1748001" y="1046140"/>
          <a:ext cx="1344895" cy="625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신당한화</a:t>
          </a:r>
          <a:r>
            <a:rPr lang="en-US" altLang="ko-KR" sz="1100"/>
            <a:t/>
          </a:r>
          <a:br>
            <a:rPr lang="en-US" altLang="ko-KR" sz="1100"/>
          </a:br>
          <a:r>
            <a:rPr lang="ko-KR" altLang="en-US" sz="1100"/>
            <a:t>꿈에그린아파트</a:t>
          </a:r>
          <a:endParaRPr lang="en-US" altLang="ko-KR" sz="1100"/>
        </a:p>
      </xdr:txBody>
    </xdr:sp>
    <xdr:clientData/>
  </xdr:twoCellAnchor>
  <xdr:twoCellAnchor editAs="oneCell">
    <xdr:from>
      <xdr:col>0</xdr:col>
      <xdr:colOff>17672</xdr:colOff>
      <xdr:row>26</xdr:row>
      <xdr:rowOff>28877</xdr:rowOff>
    </xdr:from>
    <xdr:to>
      <xdr:col>40</xdr:col>
      <xdr:colOff>89647</xdr:colOff>
      <xdr:row>48</xdr:row>
      <xdr:rowOff>112059</xdr:rowOff>
    </xdr:to>
    <xdr:pic>
      <xdr:nvPicPr>
        <xdr:cNvPr id="3" name="그림 2"/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72" y="5575789"/>
          <a:ext cx="6347269" cy="4262976"/>
        </a:xfrm>
        <a:prstGeom prst="rect">
          <a:avLst/>
        </a:prstGeom>
      </xdr:spPr>
    </xdr:pic>
    <xdr:clientData/>
  </xdr:twoCellAnchor>
  <xdr:twoCellAnchor>
    <xdr:from>
      <xdr:col>9</xdr:col>
      <xdr:colOff>130629</xdr:colOff>
      <xdr:row>31</xdr:row>
      <xdr:rowOff>42201</xdr:rowOff>
    </xdr:from>
    <xdr:to>
      <xdr:col>27</xdr:col>
      <xdr:colOff>87086</xdr:colOff>
      <xdr:row>38</xdr:row>
      <xdr:rowOff>55363</xdr:rowOff>
    </xdr:to>
    <xdr:cxnSp macro="">
      <xdr:nvCxnSpPr>
        <xdr:cNvPr id="5" name="직선 연결선 4"/>
        <xdr:cNvCxnSpPr/>
      </xdr:nvCxnSpPr>
      <xdr:spPr>
        <a:xfrm flipV="1">
          <a:off x="1600200" y="6715144"/>
          <a:ext cx="2895600" cy="1450076"/>
        </a:xfrm>
        <a:prstGeom prst="line">
          <a:avLst/>
        </a:prstGeom>
        <a:ln w="889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58069</xdr:colOff>
      <xdr:row>40</xdr:row>
      <xdr:rowOff>101744</xdr:rowOff>
    </xdr:from>
    <xdr:to>
      <xdr:col>11</xdr:col>
      <xdr:colOff>109844</xdr:colOff>
      <xdr:row>42</xdr:row>
      <xdr:rowOff>122405</xdr:rowOff>
    </xdr:to>
    <xdr:sp macro="" textlink="">
      <xdr:nvSpPr>
        <xdr:cNvPr id="32" name="TextBox 31"/>
        <xdr:cNvSpPr txBox="1"/>
      </xdr:nvSpPr>
      <xdr:spPr>
        <a:xfrm>
          <a:off x="528716" y="8461332"/>
          <a:ext cx="1306834" cy="334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성당네거리</a:t>
          </a:r>
          <a:endParaRPr lang="en-US" altLang="ko-KR" sz="1100"/>
        </a:p>
      </xdr:txBody>
    </xdr:sp>
    <xdr:clientData/>
  </xdr:twoCellAnchor>
  <xdr:twoCellAnchor>
    <xdr:from>
      <xdr:col>24</xdr:col>
      <xdr:colOff>109789</xdr:colOff>
      <xdr:row>27</xdr:row>
      <xdr:rowOff>175011</xdr:rowOff>
    </xdr:from>
    <xdr:to>
      <xdr:col>33</xdr:col>
      <xdr:colOff>4681</xdr:colOff>
      <xdr:row>29</xdr:row>
      <xdr:rowOff>83614</xdr:rowOff>
    </xdr:to>
    <xdr:sp macro="" textlink="">
      <xdr:nvSpPr>
        <xdr:cNvPr id="27" name="TextBox 26"/>
        <xdr:cNvSpPr txBox="1"/>
      </xdr:nvSpPr>
      <xdr:spPr>
        <a:xfrm>
          <a:off x="3874965" y="5934835"/>
          <a:ext cx="1306834" cy="334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대명역교차로</a:t>
          </a:r>
          <a:endParaRPr lang="en-US" altLang="ko-K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B129"/>
  <sheetViews>
    <sheetView tabSelected="1" view="pageBreakPreview" zoomScale="145" zoomScaleNormal="75" zoomScaleSheetLayoutView="145" workbookViewId="0"/>
  </sheetViews>
  <sheetFormatPr defaultColWidth="3.1640625" defaultRowHeight="20.100000000000001" customHeight="1"/>
  <cols>
    <col min="1" max="63" width="3.1640625" style="160"/>
    <col min="64" max="64" width="4" style="160" bestFit="1" customWidth="1"/>
    <col min="65" max="16384" width="3.1640625" style="160"/>
  </cols>
  <sheetData>
    <row r="1" spans="1:52" ht="20.100000000000001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9"/>
    </row>
    <row r="2" spans="1:52" ht="20.100000000000001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3"/>
    </row>
    <row r="3" spans="1:52" s="170" customFormat="1" ht="20.100000000000001" customHeight="1">
      <c r="A3" s="164"/>
      <c r="B3" s="165"/>
      <c r="C3" s="477" t="str">
        <f>C32</f>
        <v>2022년도</v>
      </c>
      <c r="D3" s="477"/>
      <c r="E3" s="477"/>
      <c r="F3" s="477"/>
      <c r="G3" s="477"/>
      <c r="H3" s="477"/>
      <c r="I3" s="477"/>
      <c r="J3" s="477"/>
      <c r="K3" s="477"/>
      <c r="L3" s="166"/>
      <c r="M3" s="167"/>
      <c r="N3" s="167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8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9"/>
    </row>
    <row r="4" spans="1:52" s="170" customFormat="1" ht="20.100000000000001" customHeight="1">
      <c r="A4" s="164"/>
      <c r="B4" s="165"/>
      <c r="C4" s="477"/>
      <c r="D4" s="477"/>
      <c r="E4" s="477"/>
      <c r="F4" s="477"/>
      <c r="G4" s="477"/>
      <c r="H4" s="477"/>
      <c r="I4" s="477"/>
      <c r="J4" s="477"/>
      <c r="K4" s="477"/>
      <c r="L4" s="166"/>
      <c r="M4" s="167"/>
      <c r="N4" s="167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8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9"/>
    </row>
    <row r="5" spans="1:52" s="170" customFormat="1" ht="20.100000000000001" customHeight="1">
      <c r="A5" s="164"/>
      <c r="B5" s="165"/>
      <c r="C5" s="171"/>
      <c r="D5" s="171"/>
      <c r="E5" s="171"/>
      <c r="F5" s="171"/>
      <c r="G5" s="171"/>
      <c r="H5" s="171"/>
      <c r="I5" s="171"/>
      <c r="J5" s="171"/>
      <c r="K5" s="166"/>
      <c r="L5" s="166"/>
      <c r="M5" s="167"/>
      <c r="N5" s="167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8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9"/>
    </row>
    <row r="6" spans="1:52" s="170" customFormat="1" ht="20.100000000000001" customHeight="1">
      <c r="A6" s="164"/>
      <c r="B6" s="165"/>
      <c r="C6" s="171"/>
      <c r="D6" s="171"/>
      <c r="E6" s="171"/>
      <c r="F6" s="171"/>
      <c r="G6" s="171"/>
      <c r="H6" s="171"/>
      <c r="I6" s="171"/>
      <c r="J6" s="171"/>
      <c r="K6" s="166"/>
      <c r="L6" s="166"/>
      <c r="M6" s="167"/>
      <c r="N6" s="167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8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9"/>
    </row>
    <row r="7" spans="1:52" s="174" customFormat="1" ht="20.100000000000001" customHeight="1">
      <c r="A7" s="172"/>
      <c r="B7" s="173"/>
      <c r="C7" s="476" t="str">
        <f>C35</f>
        <v>달서대로(신당네거리~신당한화꿈에그린아파트) 등 2개소 노면표시 도색공사</v>
      </c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Z7" s="175"/>
    </row>
    <row r="8" spans="1:52" s="174" customFormat="1" ht="20.100000000000001" customHeight="1">
      <c r="A8" s="172"/>
      <c r="B8" s="173"/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76"/>
      <c r="AO8" s="476"/>
      <c r="AP8" s="476"/>
      <c r="AQ8" s="476"/>
      <c r="AR8" s="476"/>
      <c r="AS8" s="476"/>
      <c r="AT8" s="476"/>
      <c r="AU8" s="476"/>
      <c r="AV8" s="476"/>
      <c r="AW8" s="476"/>
      <c r="AX8" s="476"/>
      <c r="AZ8" s="175"/>
    </row>
    <row r="9" spans="1:52" s="174" customFormat="1" ht="20.100000000000001" customHeight="1">
      <c r="A9" s="172"/>
      <c r="B9" s="173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Z9" s="175"/>
    </row>
    <row r="10" spans="1:52" s="174" customFormat="1" ht="20.100000000000001" customHeight="1">
      <c r="A10" s="172"/>
      <c r="B10" s="173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Z10" s="175"/>
    </row>
    <row r="11" spans="1:52" s="174" customFormat="1" ht="20.100000000000001" customHeight="1">
      <c r="A11" s="172"/>
      <c r="B11" s="173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Z11" s="175"/>
    </row>
    <row r="12" spans="1:52" s="174" customFormat="1" ht="20.100000000000001" customHeight="1">
      <c r="A12" s="172"/>
      <c r="B12" s="173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Z12" s="175"/>
    </row>
    <row r="13" spans="1:52" s="174" customFormat="1" ht="20.100000000000001" customHeight="1">
      <c r="A13" s="172"/>
      <c r="B13" s="173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Z13" s="175"/>
    </row>
    <row r="14" spans="1:52" s="174" customFormat="1" ht="20.100000000000001" customHeight="1">
      <c r="A14" s="172"/>
      <c r="B14" s="173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Z14" s="175"/>
    </row>
    <row r="15" spans="1:52" s="174" customFormat="1" ht="20.100000000000001" customHeight="1">
      <c r="A15" s="172"/>
      <c r="B15" s="173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Z15" s="175"/>
    </row>
    <row r="16" spans="1:52" s="174" customFormat="1" ht="20.100000000000001" customHeight="1">
      <c r="A16" s="172"/>
      <c r="B16" s="173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Z16" s="175"/>
    </row>
    <row r="17" spans="1:54" s="174" customFormat="1" ht="20.100000000000001" customHeight="1">
      <c r="A17" s="172"/>
      <c r="B17" s="173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Z17" s="175"/>
    </row>
    <row r="18" spans="1:54" s="174" customFormat="1" ht="20.100000000000001" customHeight="1">
      <c r="A18" s="172"/>
      <c r="B18" s="173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Z18" s="175"/>
    </row>
    <row r="19" spans="1:54" s="174" customFormat="1" ht="20.100000000000001" customHeight="1">
      <c r="A19" s="172"/>
      <c r="B19" s="173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Z19" s="175"/>
    </row>
    <row r="20" spans="1:54" s="174" customFormat="1" ht="20.100000000000001" customHeight="1">
      <c r="A20" s="172"/>
      <c r="B20" s="173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Z20" s="175"/>
    </row>
    <row r="21" spans="1:54" s="174" customFormat="1" ht="20.100000000000001" customHeight="1">
      <c r="A21" s="172"/>
      <c r="B21" s="173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Z21" s="175"/>
    </row>
    <row r="22" spans="1:54" s="174" customFormat="1" ht="20.100000000000001" customHeight="1">
      <c r="A22" s="172"/>
      <c r="B22" s="173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Z22" s="175"/>
    </row>
    <row r="23" spans="1:54" s="174" customFormat="1" ht="20.100000000000001" customHeight="1">
      <c r="A23" s="172"/>
      <c r="B23" s="173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Z23" s="175"/>
    </row>
    <row r="24" spans="1:54" s="174" customFormat="1" ht="20.100000000000001" customHeight="1">
      <c r="A24" s="172"/>
      <c r="B24" s="173"/>
      <c r="C24" s="177"/>
      <c r="D24" s="177"/>
      <c r="E24" s="178"/>
      <c r="F24" s="178"/>
      <c r="G24" s="178"/>
      <c r="H24" s="178"/>
      <c r="I24" s="178"/>
      <c r="J24" s="179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1"/>
      <c r="AH24" s="180"/>
      <c r="AZ24" s="175"/>
    </row>
    <row r="25" spans="1:54" s="174" customFormat="1" ht="20.100000000000001" customHeight="1" thickBot="1">
      <c r="A25" s="182"/>
      <c r="B25" s="183"/>
      <c r="C25" s="184"/>
      <c r="D25" s="184"/>
      <c r="E25" s="185"/>
      <c r="F25" s="185"/>
      <c r="G25" s="185"/>
      <c r="H25" s="185"/>
      <c r="I25" s="185"/>
      <c r="J25" s="186"/>
      <c r="K25" s="187"/>
      <c r="L25" s="187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1"/>
      <c r="BA25" s="192"/>
      <c r="BB25" s="192"/>
    </row>
    <row r="26" spans="1:54" s="437" customFormat="1" ht="20.100000000000001" customHeight="1">
      <c r="A26" s="480" t="s">
        <v>134</v>
      </c>
      <c r="B26" s="481"/>
      <c r="C26" s="482"/>
      <c r="D26" s="489"/>
      <c r="E26" s="481"/>
      <c r="F26" s="481"/>
      <c r="G26" s="481"/>
      <c r="H26" s="481"/>
      <c r="I26" s="481"/>
      <c r="J26" s="481"/>
      <c r="K26" s="481"/>
      <c r="L26" s="481"/>
      <c r="M26" s="481"/>
      <c r="N26" s="482"/>
      <c r="O26" s="489" t="s">
        <v>277</v>
      </c>
      <c r="P26" s="481"/>
      <c r="Q26" s="482"/>
      <c r="R26" s="492"/>
      <c r="S26" s="493"/>
      <c r="T26" s="493"/>
      <c r="U26" s="493"/>
      <c r="V26" s="493"/>
      <c r="W26" s="493"/>
      <c r="X26" s="493"/>
      <c r="Y26" s="493"/>
      <c r="Z26" s="493"/>
      <c r="AA26" s="493"/>
      <c r="AB26" s="494"/>
      <c r="AC26" s="501" t="s">
        <v>135</v>
      </c>
      <c r="AD26" s="502"/>
      <c r="AE26" s="503"/>
      <c r="AF26" s="510"/>
      <c r="AG26" s="511"/>
      <c r="AH26" s="511"/>
      <c r="AI26" s="511"/>
      <c r="AJ26" s="511"/>
      <c r="AK26" s="511"/>
      <c r="AL26" s="511"/>
      <c r="AM26" s="511"/>
      <c r="AN26" s="511"/>
      <c r="AO26" s="511"/>
      <c r="AP26" s="512"/>
      <c r="AQ26" s="510" t="s">
        <v>276</v>
      </c>
      <c r="AR26" s="511"/>
      <c r="AS26" s="511"/>
      <c r="AT26" s="511"/>
      <c r="AU26" s="511"/>
      <c r="AV26" s="511"/>
      <c r="AW26" s="511"/>
      <c r="AX26" s="511"/>
      <c r="AY26" s="511"/>
      <c r="AZ26" s="519"/>
    </row>
    <row r="27" spans="1:54" s="437" customFormat="1" ht="20.100000000000001" customHeight="1">
      <c r="A27" s="483"/>
      <c r="B27" s="484"/>
      <c r="C27" s="485"/>
      <c r="D27" s="490"/>
      <c r="E27" s="484"/>
      <c r="F27" s="484"/>
      <c r="G27" s="484"/>
      <c r="H27" s="484"/>
      <c r="I27" s="484"/>
      <c r="J27" s="484"/>
      <c r="K27" s="484"/>
      <c r="L27" s="484"/>
      <c r="M27" s="484"/>
      <c r="N27" s="485"/>
      <c r="O27" s="490"/>
      <c r="P27" s="484"/>
      <c r="Q27" s="485"/>
      <c r="R27" s="495"/>
      <c r="S27" s="496"/>
      <c r="T27" s="496"/>
      <c r="U27" s="496"/>
      <c r="V27" s="496"/>
      <c r="W27" s="496"/>
      <c r="X27" s="496"/>
      <c r="Y27" s="496"/>
      <c r="Z27" s="496"/>
      <c r="AA27" s="496"/>
      <c r="AB27" s="497"/>
      <c r="AC27" s="504"/>
      <c r="AD27" s="505"/>
      <c r="AE27" s="506"/>
      <c r="AF27" s="513"/>
      <c r="AG27" s="514"/>
      <c r="AH27" s="514"/>
      <c r="AI27" s="514"/>
      <c r="AJ27" s="514"/>
      <c r="AK27" s="514"/>
      <c r="AL27" s="514"/>
      <c r="AM27" s="514"/>
      <c r="AN27" s="514"/>
      <c r="AO27" s="514"/>
      <c r="AP27" s="515"/>
      <c r="AQ27" s="513"/>
      <c r="AR27" s="514"/>
      <c r="AS27" s="514"/>
      <c r="AT27" s="514"/>
      <c r="AU27" s="514"/>
      <c r="AV27" s="514"/>
      <c r="AW27" s="514"/>
      <c r="AX27" s="514"/>
      <c r="AY27" s="514"/>
      <c r="AZ27" s="520"/>
    </row>
    <row r="28" spans="1:54" s="437" customFormat="1" ht="20.100000000000001" customHeight="1">
      <c r="A28" s="486"/>
      <c r="B28" s="487"/>
      <c r="C28" s="488"/>
      <c r="D28" s="491"/>
      <c r="E28" s="487"/>
      <c r="F28" s="487"/>
      <c r="G28" s="487"/>
      <c r="H28" s="487"/>
      <c r="I28" s="487"/>
      <c r="J28" s="487"/>
      <c r="K28" s="487"/>
      <c r="L28" s="487"/>
      <c r="M28" s="487"/>
      <c r="N28" s="488"/>
      <c r="O28" s="491"/>
      <c r="P28" s="487"/>
      <c r="Q28" s="488"/>
      <c r="R28" s="498"/>
      <c r="S28" s="499"/>
      <c r="T28" s="499"/>
      <c r="U28" s="499"/>
      <c r="V28" s="499"/>
      <c r="W28" s="499"/>
      <c r="X28" s="499"/>
      <c r="Y28" s="499"/>
      <c r="Z28" s="499"/>
      <c r="AA28" s="499"/>
      <c r="AB28" s="500"/>
      <c r="AC28" s="507"/>
      <c r="AD28" s="508"/>
      <c r="AE28" s="509"/>
      <c r="AF28" s="516"/>
      <c r="AG28" s="517"/>
      <c r="AH28" s="517"/>
      <c r="AI28" s="517"/>
      <c r="AJ28" s="517"/>
      <c r="AK28" s="517"/>
      <c r="AL28" s="517"/>
      <c r="AM28" s="517"/>
      <c r="AN28" s="517"/>
      <c r="AO28" s="517"/>
      <c r="AP28" s="518"/>
      <c r="AQ28" s="516"/>
      <c r="AR28" s="517"/>
      <c r="AS28" s="517"/>
      <c r="AT28" s="517"/>
      <c r="AU28" s="517"/>
      <c r="AV28" s="517"/>
      <c r="AW28" s="517"/>
      <c r="AX28" s="517"/>
      <c r="AY28" s="517"/>
      <c r="AZ28" s="521"/>
    </row>
    <row r="29" spans="1:54" s="166" customFormat="1" ht="20.100000000000001" customHeight="1">
      <c r="A29" s="468"/>
      <c r="B29" s="464"/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37"/>
      <c r="P29" s="437"/>
      <c r="Q29" s="437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  <c r="AC29" s="466"/>
      <c r="AD29" s="466"/>
      <c r="AE29" s="466"/>
      <c r="AF29" s="467"/>
      <c r="AG29" s="467"/>
      <c r="AH29" s="467"/>
      <c r="AI29" s="467"/>
      <c r="AJ29" s="467"/>
      <c r="AK29" s="467"/>
      <c r="AL29" s="467"/>
      <c r="AM29" s="467"/>
      <c r="AN29" s="467"/>
      <c r="AO29" s="467"/>
      <c r="AP29" s="467"/>
      <c r="AQ29" s="467"/>
      <c r="AR29" s="467"/>
      <c r="AS29" s="467"/>
      <c r="AT29" s="467"/>
      <c r="AU29" s="467"/>
      <c r="AV29" s="467"/>
      <c r="AW29" s="467"/>
      <c r="AX29" s="467"/>
      <c r="AY29" s="467"/>
      <c r="AZ29" s="469"/>
    </row>
    <row r="30" spans="1:54" s="166" customFormat="1" ht="20.100000000000001" customHeight="1">
      <c r="A30" s="193"/>
      <c r="B30" s="463"/>
      <c r="C30" s="463"/>
      <c r="D30" s="195"/>
      <c r="E30" s="195"/>
      <c r="F30" s="195"/>
      <c r="G30" s="195"/>
      <c r="H30" s="195"/>
      <c r="I30" s="195"/>
      <c r="J30" s="195"/>
      <c r="K30" s="463"/>
      <c r="L30" s="463"/>
      <c r="M30" s="463"/>
      <c r="N30" s="463"/>
      <c r="O30" s="463"/>
      <c r="P30" s="463"/>
      <c r="Q30" s="463"/>
      <c r="R30" s="463"/>
      <c r="S30" s="463"/>
      <c r="T30" s="463"/>
      <c r="U30" s="196"/>
      <c r="V30" s="196"/>
      <c r="W30" s="196"/>
      <c r="X30" s="462"/>
      <c r="Y30" s="462"/>
      <c r="Z30" s="462"/>
      <c r="AA30" s="462"/>
      <c r="AB30" s="462"/>
      <c r="AC30" s="462"/>
      <c r="AD30" s="462"/>
      <c r="AE30" s="462"/>
      <c r="AF30" s="462"/>
      <c r="AG30" s="462"/>
      <c r="AH30" s="462"/>
      <c r="AI30" s="462"/>
      <c r="AJ30" s="462"/>
      <c r="AK30" s="462"/>
      <c r="AL30" s="462"/>
      <c r="AM30" s="462"/>
      <c r="AN30" s="462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97"/>
    </row>
    <row r="31" spans="1:54" s="166" customFormat="1" ht="20.100000000000001" customHeight="1">
      <c r="A31" s="193"/>
      <c r="B31" s="194"/>
      <c r="C31" s="194"/>
      <c r="D31" s="195"/>
      <c r="E31" s="195"/>
      <c r="F31" s="195"/>
      <c r="G31" s="195"/>
      <c r="H31" s="195"/>
      <c r="I31" s="195"/>
      <c r="J31" s="195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6"/>
      <c r="V31" s="196"/>
      <c r="W31" s="196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97"/>
    </row>
    <row r="32" spans="1:54" s="166" customFormat="1" ht="20.100000000000001" customHeight="1">
      <c r="A32" s="198"/>
      <c r="B32" s="199"/>
      <c r="C32" s="478" t="s">
        <v>234</v>
      </c>
      <c r="D32" s="478"/>
      <c r="E32" s="478"/>
      <c r="F32" s="478"/>
      <c r="G32" s="478"/>
      <c r="H32" s="478"/>
      <c r="I32" s="478"/>
      <c r="J32" s="478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1"/>
      <c r="AH32" s="200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3"/>
    </row>
    <row r="33" spans="1:54" s="166" customFormat="1" ht="20.100000000000001" customHeight="1">
      <c r="A33" s="198"/>
      <c r="B33" s="199"/>
      <c r="C33" s="478"/>
      <c r="D33" s="478"/>
      <c r="E33" s="478"/>
      <c r="F33" s="478"/>
      <c r="G33" s="478"/>
      <c r="H33" s="478"/>
      <c r="I33" s="478"/>
      <c r="J33" s="478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1"/>
      <c r="AH33" s="200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3"/>
    </row>
    <row r="34" spans="1:54" s="166" customFormat="1" ht="20.100000000000001" customHeight="1">
      <c r="A34" s="198"/>
      <c r="B34" s="199"/>
      <c r="C34" s="204"/>
      <c r="D34" s="204"/>
      <c r="E34" s="204"/>
      <c r="F34" s="204"/>
      <c r="G34" s="204"/>
      <c r="H34" s="204"/>
      <c r="I34" s="204"/>
      <c r="J34" s="204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1"/>
      <c r="AH34" s="200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3"/>
    </row>
    <row r="35" spans="1:54" s="174" customFormat="1" ht="20.100000000000001" customHeight="1">
      <c r="A35" s="205"/>
      <c r="B35" s="206"/>
      <c r="C35" s="476" t="s">
        <v>269</v>
      </c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6"/>
      <c r="O35" s="476"/>
      <c r="P35" s="476"/>
      <c r="Q35" s="476"/>
      <c r="R35" s="476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76"/>
      <c r="AO35" s="476"/>
      <c r="AP35" s="476"/>
      <c r="AQ35" s="476"/>
      <c r="AR35" s="476"/>
      <c r="AS35" s="476"/>
      <c r="AT35" s="476"/>
      <c r="AU35" s="476"/>
      <c r="AV35" s="476"/>
      <c r="AW35" s="476"/>
      <c r="AX35" s="476"/>
      <c r="AY35" s="178"/>
      <c r="AZ35" s="207"/>
    </row>
    <row r="36" spans="1:54" s="174" customFormat="1" ht="20.100000000000001" customHeight="1">
      <c r="A36" s="205"/>
      <c r="B36" s="208"/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  <c r="N36" s="476"/>
      <c r="O36" s="476"/>
      <c r="P36" s="476"/>
      <c r="Q36" s="476"/>
      <c r="R36" s="476"/>
      <c r="S36" s="476"/>
      <c r="T36" s="476"/>
      <c r="U36" s="476"/>
      <c r="V36" s="476"/>
      <c r="W36" s="476"/>
      <c r="X36" s="476"/>
      <c r="Y36" s="476"/>
      <c r="Z36" s="476"/>
      <c r="AA36" s="476"/>
      <c r="AB36" s="476"/>
      <c r="AC36" s="476"/>
      <c r="AD36" s="476"/>
      <c r="AE36" s="476"/>
      <c r="AF36" s="476"/>
      <c r="AG36" s="476"/>
      <c r="AH36" s="476"/>
      <c r="AI36" s="476"/>
      <c r="AJ36" s="476"/>
      <c r="AK36" s="476"/>
      <c r="AL36" s="476"/>
      <c r="AM36" s="476"/>
      <c r="AN36" s="476"/>
      <c r="AO36" s="476"/>
      <c r="AP36" s="476"/>
      <c r="AQ36" s="476"/>
      <c r="AR36" s="476"/>
      <c r="AS36" s="476"/>
      <c r="AT36" s="476"/>
      <c r="AU36" s="476"/>
      <c r="AV36" s="476"/>
      <c r="AW36" s="476"/>
      <c r="AX36" s="476"/>
      <c r="AY36" s="209"/>
      <c r="AZ36" s="207"/>
    </row>
    <row r="37" spans="1:54" s="213" customFormat="1" ht="20.100000000000001" customHeight="1">
      <c r="A37" s="210"/>
      <c r="B37" s="211"/>
      <c r="C37" s="212"/>
      <c r="D37" s="212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5"/>
    </row>
    <row r="38" spans="1:54" s="213" customFormat="1" ht="20.100000000000001" customHeight="1">
      <c r="A38" s="210"/>
      <c r="B38" s="211"/>
      <c r="C38" s="212"/>
      <c r="D38" s="218" t="s">
        <v>219</v>
      </c>
      <c r="F38" s="219"/>
      <c r="G38" s="219"/>
      <c r="H38" s="219"/>
      <c r="I38" s="219"/>
      <c r="J38" s="219"/>
      <c r="K38" s="218"/>
      <c r="L38" s="218" t="str">
        <f>설계설명서!D15</f>
        <v>융착성 도료 백색 (P3-R5) 재도색 : 실선 L=1,188m, 파선 L=5,060m</v>
      </c>
      <c r="M38" s="219"/>
      <c r="N38" s="219"/>
      <c r="O38" s="219"/>
      <c r="P38" s="219"/>
      <c r="Q38" s="219"/>
      <c r="R38" s="218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15"/>
    </row>
    <row r="39" spans="1:54" s="213" customFormat="1" ht="24.95" customHeight="1">
      <c r="A39" s="210"/>
      <c r="B39" s="216"/>
      <c r="C39" s="217"/>
      <c r="D39" s="218"/>
      <c r="E39" s="218"/>
      <c r="F39" s="218"/>
      <c r="G39" s="218"/>
      <c r="H39" s="218"/>
      <c r="I39" s="218"/>
      <c r="J39" s="218"/>
      <c r="K39" s="218"/>
      <c r="L39" s="390" t="str">
        <f>설계설명서!D16</f>
        <v xml:space="preserve">                                          횡단보도 L=2,859m, 문자기호 L=2,221m</v>
      </c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24"/>
    </row>
    <row r="40" spans="1:54" s="218" customFormat="1" ht="24.95" customHeight="1">
      <c r="A40" s="221"/>
      <c r="B40" s="222"/>
      <c r="C40" s="223"/>
      <c r="L40" s="390" t="str">
        <f>설계설명서!D17</f>
        <v>융착성 도료 황색 (P3-R4) 재도색 : 실선 L=1,218m, 파선 L=489m</v>
      </c>
      <c r="M40" s="219"/>
      <c r="N40" s="219"/>
      <c r="O40" s="219"/>
      <c r="P40" s="219"/>
      <c r="Q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20"/>
      <c r="AP40" s="213"/>
      <c r="AQ40" s="220"/>
      <c r="AR40" s="220"/>
      <c r="AS40" s="220"/>
      <c r="AT40" s="220"/>
      <c r="AZ40" s="224"/>
    </row>
    <row r="41" spans="1:54" s="218" customFormat="1" ht="24.95" customHeight="1">
      <c r="A41" s="221"/>
      <c r="B41" s="225"/>
      <c r="C41" s="226"/>
      <c r="D41" s="226"/>
      <c r="L41" s="390"/>
      <c r="M41" s="219"/>
      <c r="N41" s="219"/>
      <c r="O41" s="219"/>
      <c r="P41" s="219"/>
      <c r="Q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20"/>
      <c r="AP41" s="213"/>
      <c r="AQ41" s="220"/>
      <c r="AR41" s="220"/>
      <c r="AS41" s="220"/>
      <c r="AT41" s="220"/>
      <c r="AZ41" s="224"/>
    </row>
    <row r="42" spans="1:54" s="230" customFormat="1" ht="24.95" customHeight="1">
      <c r="A42" s="227"/>
      <c r="B42" s="228"/>
      <c r="C42" s="229"/>
      <c r="D42" s="229"/>
      <c r="E42" s="228"/>
      <c r="F42" s="228"/>
      <c r="G42" s="228"/>
      <c r="H42" s="228"/>
      <c r="I42" s="228"/>
      <c r="J42" s="228"/>
      <c r="K42" s="228"/>
      <c r="L42" s="390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Z42" s="231"/>
    </row>
    <row r="43" spans="1:54" s="230" customFormat="1" ht="24.95" customHeight="1">
      <c r="A43" s="227"/>
      <c r="B43" s="228"/>
      <c r="C43" s="229"/>
      <c r="D43" s="229"/>
      <c r="E43" s="228"/>
      <c r="F43" s="228"/>
      <c r="G43" s="228"/>
      <c r="H43" s="228"/>
      <c r="I43" s="228"/>
      <c r="J43" s="228"/>
      <c r="K43" s="228"/>
      <c r="L43" s="390"/>
      <c r="M43" s="219"/>
      <c r="N43" s="219"/>
      <c r="O43" s="219"/>
      <c r="P43" s="219"/>
      <c r="Q43" s="219"/>
      <c r="R43" s="218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20"/>
      <c r="AP43" s="218"/>
      <c r="AQ43" s="218"/>
      <c r="AR43" s="218"/>
      <c r="AS43" s="218"/>
      <c r="AT43" s="218"/>
      <c r="AZ43" s="231"/>
    </row>
    <row r="44" spans="1:54" s="174" customFormat="1" ht="20.100000000000001" customHeight="1">
      <c r="A44" s="172"/>
      <c r="B44" s="173"/>
      <c r="C44" s="232"/>
      <c r="D44" s="232"/>
      <c r="E44" s="233"/>
      <c r="F44" s="233"/>
      <c r="G44" s="233"/>
      <c r="H44" s="233"/>
      <c r="I44" s="233"/>
      <c r="J44" s="233"/>
      <c r="K44" s="233"/>
      <c r="L44" s="234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4"/>
      <c r="AT44" s="234"/>
      <c r="AU44" s="234"/>
      <c r="AV44" s="234"/>
      <c r="AW44" s="234"/>
      <c r="AX44" s="234"/>
      <c r="AY44" s="234"/>
      <c r="AZ44" s="235"/>
    </row>
    <row r="45" spans="1:54" s="213" customFormat="1" ht="20.100000000000001" customHeight="1">
      <c r="A45" s="210"/>
      <c r="B45" s="216"/>
      <c r="C45" s="479" t="str">
        <f>"총공사비 : 금"&amp;TEXT((원가계산서!G34),"#,##0원")&amp;"(금"&amp;NUMBERSTRING(원가계산서!G34,1)&amp;"원)"</f>
        <v>총공사비 : 금0원(금영원)</v>
      </c>
      <c r="D45" s="479"/>
      <c r="E45" s="479"/>
      <c r="F45" s="479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79"/>
      <c r="R45" s="479"/>
      <c r="S45" s="479"/>
      <c r="T45" s="479"/>
      <c r="U45" s="479"/>
      <c r="V45" s="479"/>
      <c r="W45" s="479"/>
      <c r="X45" s="479"/>
      <c r="Y45" s="479"/>
      <c r="Z45" s="479"/>
      <c r="AA45" s="479"/>
      <c r="AB45" s="479"/>
      <c r="AC45" s="479"/>
      <c r="AD45" s="479"/>
      <c r="AE45" s="479"/>
      <c r="AF45" s="479"/>
      <c r="AG45" s="479"/>
      <c r="AH45" s="479"/>
      <c r="AI45" s="479"/>
      <c r="AJ45" s="479"/>
      <c r="AK45" s="479"/>
      <c r="AL45" s="479"/>
      <c r="AM45" s="479"/>
      <c r="AN45" s="479"/>
      <c r="AO45" s="479"/>
      <c r="AP45" s="479"/>
      <c r="AQ45" s="479"/>
      <c r="AR45" s="479"/>
      <c r="AS45" s="479"/>
      <c r="AT45" s="479"/>
      <c r="AU45" s="479"/>
      <c r="AV45" s="479"/>
      <c r="AW45" s="479"/>
      <c r="AX45" s="479"/>
      <c r="AY45" s="220"/>
      <c r="AZ45" s="215"/>
    </row>
    <row r="46" spans="1:54" s="241" customFormat="1" ht="20.100000000000001" customHeight="1">
      <c r="A46" s="236"/>
      <c r="B46" s="237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79"/>
      <c r="V46" s="479"/>
      <c r="W46" s="479"/>
      <c r="X46" s="479"/>
      <c r="Y46" s="479"/>
      <c r="Z46" s="479"/>
      <c r="AA46" s="479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  <c r="AL46" s="479"/>
      <c r="AM46" s="479"/>
      <c r="AN46" s="479"/>
      <c r="AO46" s="479"/>
      <c r="AP46" s="479"/>
      <c r="AQ46" s="479"/>
      <c r="AR46" s="479"/>
      <c r="AS46" s="479"/>
      <c r="AT46" s="479"/>
      <c r="AU46" s="479"/>
      <c r="AV46" s="479"/>
      <c r="AW46" s="479"/>
      <c r="AX46" s="479"/>
      <c r="AY46" s="238"/>
      <c r="AZ46" s="239"/>
      <c r="BA46" s="240"/>
      <c r="BB46" s="240"/>
    </row>
    <row r="47" spans="1:54" s="241" customFormat="1" ht="20.100000000000001" customHeight="1">
      <c r="A47" s="236"/>
      <c r="B47" s="237"/>
      <c r="C47" s="242"/>
      <c r="D47" s="242"/>
      <c r="E47" s="242"/>
      <c r="F47" s="243"/>
      <c r="G47" s="243"/>
      <c r="H47" s="243"/>
      <c r="I47" s="243"/>
      <c r="J47" s="243"/>
      <c r="K47" s="243"/>
      <c r="L47" s="243"/>
      <c r="M47" s="243"/>
      <c r="N47" s="243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5"/>
      <c r="AE47" s="245"/>
      <c r="AF47" s="245"/>
      <c r="AG47" s="245"/>
      <c r="AH47" s="245"/>
      <c r="AI47" s="245"/>
      <c r="AJ47" s="245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9"/>
      <c r="BA47" s="240"/>
      <c r="BB47" s="240"/>
    </row>
    <row r="48" spans="1:54" s="213" customFormat="1" ht="20.100000000000001" customHeight="1">
      <c r="A48" s="210"/>
      <c r="B48" s="211"/>
      <c r="C48" s="212"/>
      <c r="D48" s="212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5"/>
    </row>
    <row r="49" spans="1:52" s="249" customFormat="1" ht="20.100000000000001" customHeight="1" thickBot="1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247"/>
      <c r="AU49" s="247"/>
      <c r="AV49" s="247"/>
      <c r="AW49" s="247"/>
      <c r="AX49" s="247"/>
      <c r="AY49" s="247"/>
      <c r="AZ49" s="248"/>
    </row>
    <row r="50" spans="1:52" s="249" customFormat="1" ht="20.100000000000001" customHeight="1"/>
    <row r="51" spans="1:52" s="249" customFormat="1" ht="20.100000000000001" customHeight="1"/>
    <row r="52" spans="1:52" s="249" customFormat="1" ht="20.100000000000001" customHeight="1"/>
    <row r="53" spans="1:52" s="249" customFormat="1" ht="20.100000000000001" customHeight="1"/>
    <row r="54" spans="1:52" s="249" customFormat="1" ht="20.100000000000001" customHeight="1"/>
    <row r="55" spans="1:52" s="249" customFormat="1" ht="20.100000000000001" customHeight="1"/>
    <row r="56" spans="1:52" s="249" customFormat="1" ht="20.100000000000001" customHeight="1"/>
    <row r="57" spans="1:52" s="249" customFormat="1" ht="20.100000000000001" customHeight="1"/>
    <row r="58" spans="1:52" s="249" customFormat="1" ht="20.100000000000001" customHeight="1"/>
    <row r="59" spans="1:52" s="249" customFormat="1" ht="20.100000000000001" customHeight="1"/>
    <row r="60" spans="1:52" s="249" customFormat="1" ht="20.100000000000001" customHeight="1"/>
    <row r="61" spans="1:52" s="249" customFormat="1" ht="20.100000000000001" customHeight="1"/>
    <row r="62" spans="1:52" s="249" customFormat="1" ht="20.100000000000001" customHeight="1"/>
    <row r="63" spans="1:52" s="251" customFormat="1" ht="20.100000000000001" customHeight="1">
      <c r="A63" s="250"/>
      <c r="B63" s="250"/>
    </row>
    <row r="64" spans="1:52" s="249" customFormat="1" ht="20.100000000000001" customHeight="1"/>
    <row r="65" s="249" customFormat="1" ht="20.100000000000001" customHeight="1"/>
    <row r="66" s="249" customFormat="1" ht="20.100000000000001" customHeight="1"/>
    <row r="67" s="249" customFormat="1" ht="20.100000000000001" customHeight="1"/>
    <row r="68" s="249" customFormat="1" ht="20.100000000000001" customHeight="1"/>
    <row r="69" s="249" customFormat="1" ht="20.100000000000001" customHeight="1"/>
    <row r="70" s="249" customFormat="1" ht="20.100000000000001" customHeight="1"/>
    <row r="71" s="249" customFormat="1" ht="20.100000000000001" customHeight="1"/>
    <row r="72" s="249" customFormat="1" ht="20.100000000000001" customHeight="1"/>
    <row r="73" s="249" customFormat="1" ht="20.100000000000001" customHeight="1"/>
    <row r="74" s="249" customFormat="1" ht="20.100000000000001" customHeight="1"/>
    <row r="75" s="249" customFormat="1" ht="20.100000000000001" customHeight="1"/>
    <row r="76" s="249" customFormat="1" ht="20.100000000000001" customHeight="1"/>
    <row r="77" s="249" customFormat="1" ht="20.100000000000001" customHeight="1"/>
    <row r="78" s="249" customFormat="1" ht="20.100000000000001" customHeight="1"/>
    <row r="79" s="249" customFormat="1" ht="20.100000000000001" customHeight="1"/>
    <row r="80" s="249" customFormat="1" ht="20.100000000000001" customHeight="1"/>
    <row r="81" spans="1:2" s="249" customFormat="1" ht="20.100000000000001" customHeight="1"/>
    <row r="82" spans="1:2" s="249" customFormat="1" ht="20.100000000000001" customHeight="1"/>
    <row r="83" spans="1:2" s="249" customFormat="1" ht="20.100000000000001" customHeight="1"/>
    <row r="84" spans="1:2" s="249" customFormat="1" ht="20.100000000000001" customHeight="1"/>
    <row r="85" spans="1:2" s="251" customFormat="1" ht="20.100000000000001" customHeight="1">
      <c r="A85" s="250"/>
      <c r="B85" s="250"/>
    </row>
    <row r="86" spans="1:2" s="249" customFormat="1" ht="20.100000000000001" customHeight="1"/>
    <row r="87" spans="1:2" s="249" customFormat="1" ht="20.100000000000001" customHeight="1"/>
    <row r="88" spans="1:2" s="249" customFormat="1" ht="20.100000000000001" customHeight="1"/>
    <row r="89" spans="1:2" s="249" customFormat="1" ht="20.100000000000001" customHeight="1"/>
    <row r="90" spans="1:2" s="249" customFormat="1" ht="20.100000000000001" customHeight="1"/>
    <row r="91" spans="1:2" s="249" customFormat="1" ht="20.100000000000001" customHeight="1"/>
    <row r="92" spans="1:2" s="249" customFormat="1" ht="20.100000000000001" customHeight="1"/>
    <row r="93" spans="1:2" s="249" customFormat="1" ht="20.100000000000001" customHeight="1"/>
    <row r="94" spans="1:2" s="249" customFormat="1" ht="20.100000000000001" customHeight="1"/>
    <row r="95" spans="1:2" s="249" customFormat="1" ht="20.100000000000001" customHeight="1"/>
    <row r="96" spans="1:2" s="249" customFormat="1" ht="20.100000000000001" customHeight="1"/>
    <row r="97" spans="1:2" s="249" customFormat="1" ht="20.100000000000001" customHeight="1"/>
    <row r="98" spans="1:2" s="249" customFormat="1" ht="20.100000000000001" customHeight="1"/>
    <row r="99" spans="1:2" s="249" customFormat="1" ht="20.100000000000001" customHeight="1"/>
    <row r="100" spans="1:2" s="249" customFormat="1" ht="20.100000000000001" customHeight="1"/>
    <row r="101" spans="1:2" s="249" customFormat="1" ht="20.100000000000001" customHeight="1"/>
    <row r="102" spans="1:2" s="249" customFormat="1" ht="20.100000000000001" customHeight="1"/>
    <row r="103" spans="1:2" s="249" customFormat="1" ht="20.100000000000001" customHeight="1"/>
    <row r="104" spans="1:2" s="249" customFormat="1" ht="20.100000000000001" customHeight="1"/>
    <row r="105" spans="1:2" s="249" customFormat="1" ht="20.100000000000001" customHeight="1"/>
    <row r="106" spans="1:2" s="249" customFormat="1" ht="20.100000000000001" customHeight="1"/>
    <row r="107" spans="1:2" s="251" customFormat="1" ht="20.100000000000001" customHeight="1">
      <c r="A107" s="250"/>
      <c r="B107" s="250"/>
    </row>
    <row r="108" spans="1:2" s="249" customFormat="1" ht="20.100000000000001" customHeight="1"/>
    <row r="109" spans="1:2" s="249" customFormat="1" ht="20.100000000000001" customHeight="1"/>
    <row r="110" spans="1:2" s="249" customFormat="1" ht="20.100000000000001" customHeight="1"/>
    <row r="111" spans="1:2" s="249" customFormat="1" ht="20.100000000000001" customHeight="1"/>
    <row r="112" spans="1:2" s="249" customFormat="1" ht="20.100000000000001" customHeight="1"/>
    <row r="113" s="249" customFormat="1" ht="20.100000000000001" customHeight="1"/>
    <row r="114" s="249" customFormat="1" ht="20.100000000000001" customHeight="1"/>
    <row r="115" s="249" customFormat="1" ht="20.100000000000001" customHeight="1"/>
    <row r="116" s="249" customFormat="1" ht="20.100000000000001" customHeight="1"/>
    <row r="117" s="249" customFormat="1" ht="20.100000000000001" customHeight="1"/>
    <row r="118" s="249" customFormat="1" ht="20.100000000000001" customHeight="1"/>
    <row r="119" s="249" customFormat="1" ht="20.100000000000001" customHeight="1"/>
    <row r="120" s="249" customFormat="1" ht="20.100000000000001" customHeight="1"/>
    <row r="121" s="249" customFormat="1" ht="20.100000000000001" customHeight="1"/>
    <row r="122" s="249" customFormat="1" ht="20.100000000000001" customHeight="1"/>
    <row r="123" s="249" customFormat="1" ht="20.100000000000001" customHeight="1"/>
    <row r="124" s="249" customFormat="1" ht="20.100000000000001" customHeight="1"/>
    <row r="125" s="249" customFormat="1" ht="20.100000000000001" customHeight="1"/>
    <row r="126" s="249" customFormat="1" ht="20.100000000000001" customHeight="1"/>
    <row r="127" s="249" customFormat="1" ht="20.100000000000001" customHeight="1"/>
    <row r="128" s="249" customFormat="1" ht="20.100000000000001" customHeight="1"/>
    <row r="129" spans="1:2" s="251" customFormat="1" ht="20.100000000000001" customHeight="1">
      <c r="A129" s="250"/>
      <c r="B129" s="250"/>
    </row>
  </sheetData>
  <mergeCells count="12">
    <mergeCell ref="C7:AX8"/>
    <mergeCell ref="C3:K4"/>
    <mergeCell ref="C32:J33"/>
    <mergeCell ref="C45:AX46"/>
    <mergeCell ref="C35:AX36"/>
    <mergeCell ref="A26:C28"/>
    <mergeCell ref="D26:N28"/>
    <mergeCell ref="O26:Q28"/>
    <mergeCell ref="R26:AB28"/>
    <mergeCell ref="AC26:AE28"/>
    <mergeCell ref="AF26:AP28"/>
    <mergeCell ref="AQ26:AZ28"/>
  </mergeCells>
  <phoneticPr fontId="2" type="noConversion"/>
  <printOptions horizontalCentered="1" verticalCentered="1"/>
  <pageMargins left="0.39370078740157483" right="0.39370078740157483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49"/>
  <sheetViews>
    <sheetView view="pageBreakPreview" zoomScale="175" zoomScaleSheetLayoutView="175" workbookViewId="0">
      <selection activeCell="A29" sqref="A29"/>
    </sheetView>
  </sheetViews>
  <sheetFormatPr defaultColWidth="2.83203125" defaultRowHeight="13.5"/>
  <cols>
    <col min="1" max="40" width="2.83203125" style="252"/>
    <col min="41" max="41" width="2.83203125" style="252" customWidth="1"/>
    <col min="42" max="16384" width="2.83203125" style="252"/>
  </cols>
  <sheetData>
    <row r="1" spans="1:41" ht="39.950000000000003" customHeight="1" thickBot="1">
      <c r="A1" s="522" t="s">
        <v>136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</row>
    <row r="2" spans="1:41" ht="30" customHeight="1">
      <c r="A2" s="523" t="s">
        <v>267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524"/>
      <c r="AN2" s="524"/>
      <c r="AO2" s="525"/>
    </row>
    <row r="3" spans="1:41" ht="16.5">
      <c r="A3" s="253"/>
      <c r="B3" s="254"/>
      <c r="C3" s="254"/>
      <c r="D3" s="254"/>
      <c r="E3" s="254"/>
      <c r="F3" s="254"/>
      <c r="G3" s="254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6"/>
    </row>
    <row r="4" spans="1:41" ht="16.5">
      <c r="A4" s="253"/>
      <c r="B4" s="254"/>
      <c r="C4" s="254"/>
      <c r="D4" s="254"/>
      <c r="E4" s="254"/>
      <c r="F4" s="254"/>
      <c r="G4" s="254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6"/>
    </row>
    <row r="5" spans="1:41" ht="16.5">
      <c r="A5" s="253"/>
      <c r="B5" s="254"/>
      <c r="C5" s="254"/>
      <c r="D5" s="254"/>
      <c r="E5" s="254"/>
      <c r="F5" s="254"/>
      <c r="G5" s="254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6"/>
    </row>
    <row r="6" spans="1:41" ht="16.5">
      <c r="A6" s="253"/>
      <c r="B6" s="254"/>
      <c r="C6" s="254"/>
      <c r="D6" s="254"/>
      <c r="E6" s="254"/>
      <c r="F6" s="254"/>
      <c r="G6" s="254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6"/>
    </row>
    <row r="7" spans="1:41" ht="16.5">
      <c r="A7" s="253"/>
      <c r="B7" s="254"/>
      <c r="C7" s="254"/>
      <c r="D7" s="254"/>
      <c r="E7" s="254"/>
      <c r="F7" s="254"/>
      <c r="G7" s="254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6"/>
    </row>
    <row r="8" spans="1:41" ht="16.5">
      <c r="A8" s="253"/>
      <c r="B8" s="254"/>
      <c r="C8" s="254"/>
      <c r="D8" s="254"/>
      <c r="E8" s="254"/>
      <c r="F8" s="254"/>
      <c r="G8" s="254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6"/>
    </row>
    <row r="9" spans="1:41" ht="16.5">
      <c r="A9" s="253"/>
      <c r="B9" s="254"/>
      <c r="C9" s="254"/>
      <c r="D9" s="254"/>
      <c r="E9" s="254"/>
      <c r="F9" s="254"/>
      <c r="G9" s="254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6"/>
    </row>
    <row r="10" spans="1:41" ht="16.5">
      <c r="A10" s="253"/>
      <c r="B10" s="254"/>
      <c r="C10" s="254"/>
      <c r="D10" s="254"/>
      <c r="E10" s="254"/>
      <c r="F10" s="254"/>
      <c r="G10" s="254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6"/>
    </row>
    <row r="11" spans="1:41" ht="16.5">
      <c r="A11" s="253"/>
      <c r="B11" s="254"/>
      <c r="C11" s="254"/>
      <c r="D11" s="254"/>
      <c r="E11" s="254"/>
      <c r="F11" s="254"/>
      <c r="G11" s="254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6"/>
    </row>
    <row r="12" spans="1:41" ht="16.5">
      <c r="A12" s="253"/>
      <c r="B12" s="254"/>
      <c r="C12" s="254"/>
      <c r="D12" s="254"/>
      <c r="E12" s="254"/>
      <c r="F12" s="254"/>
      <c r="G12" s="254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6"/>
    </row>
    <row r="13" spans="1:41" ht="16.5">
      <c r="A13" s="253"/>
      <c r="B13" s="254"/>
      <c r="C13" s="254"/>
      <c r="D13" s="254"/>
      <c r="E13" s="254"/>
      <c r="F13" s="254"/>
      <c r="G13" s="254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6"/>
    </row>
    <row r="14" spans="1:41" ht="12.75" customHeight="1">
      <c r="A14" s="257"/>
      <c r="B14" s="258"/>
      <c r="C14" s="258"/>
      <c r="D14" s="258"/>
      <c r="E14" s="258"/>
      <c r="F14" s="258"/>
      <c r="G14" s="258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9"/>
    </row>
    <row r="15" spans="1:41" ht="12.75" customHeight="1">
      <c r="A15" s="257"/>
      <c r="B15" s="258"/>
      <c r="C15" s="258"/>
      <c r="D15" s="258"/>
      <c r="E15" s="258"/>
      <c r="F15" s="258"/>
      <c r="G15" s="258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9"/>
    </row>
    <row r="16" spans="1:41" ht="12.75" customHeight="1">
      <c r="A16" s="257"/>
      <c r="B16" s="258"/>
      <c r="C16" s="258"/>
      <c r="D16" s="258"/>
      <c r="E16" s="258"/>
      <c r="F16" s="258"/>
      <c r="G16" s="258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9"/>
    </row>
    <row r="17" spans="1:41" ht="12.75" customHeight="1">
      <c r="A17" s="257"/>
      <c r="B17" s="258"/>
      <c r="C17" s="258"/>
      <c r="D17" s="258"/>
      <c r="E17" s="258"/>
      <c r="F17" s="258"/>
      <c r="G17" s="258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9"/>
    </row>
    <row r="18" spans="1:41" ht="12.75" customHeight="1">
      <c r="A18" s="257"/>
      <c r="B18" s="258"/>
      <c r="C18" s="258"/>
      <c r="D18" s="258"/>
      <c r="E18" s="258"/>
      <c r="F18" s="258"/>
      <c r="G18" s="258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9"/>
    </row>
    <row r="19" spans="1:41" ht="12.75" customHeight="1">
      <c r="A19" s="257"/>
      <c r="B19" s="258"/>
      <c r="C19" s="258"/>
      <c r="D19" s="258"/>
      <c r="E19" s="258"/>
      <c r="F19" s="258"/>
      <c r="G19" s="258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9"/>
    </row>
    <row r="20" spans="1:41" ht="12.75" customHeight="1">
      <c r="A20" s="257"/>
      <c r="B20" s="258"/>
      <c r="C20" s="258"/>
      <c r="D20" s="258"/>
      <c r="E20" s="258"/>
      <c r="F20" s="258"/>
      <c r="G20" s="258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9"/>
    </row>
    <row r="21" spans="1:41" ht="12.75" customHeight="1">
      <c r="A21" s="257"/>
      <c r="B21" s="258"/>
      <c r="C21" s="258"/>
      <c r="D21" s="258"/>
      <c r="E21" s="258"/>
      <c r="F21" s="258"/>
      <c r="G21" s="258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9"/>
    </row>
    <row r="22" spans="1:41" ht="12.75" customHeight="1">
      <c r="A22" s="257"/>
      <c r="B22" s="258"/>
      <c r="C22" s="258"/>
      <c r="D22" s="258"/>
      <c r="E22" s="258"/>
      <c r="F22" s="258"/>
      <c r="G22" s="258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9"/>
    </row>
    <row r="23" spans="1:41" ht="12.75" customHeight="1" thickBot="1">
      <c r="A23" s="261"/>
      <c r="B23" s="262"/>
      <c r="C23" s="262"/>
      <c r="D23" s="262"/>
      <c r="E23" s="262"/>
      <c r="F23" s="262"/>
      <c r="G23" s="262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3"/>
    </row>
    <row r="24" spans="1:41" s="425" customFormat="1" ht="16.5">
      <c r="A24" s="253"/>
      <c r="B24" s="254"/>
      <c r="C24" s="254"/>
      <c r="D24" s="254"/>
      <c r="E24" s="254"/>
      <c r="F24" s="254"/>
      <c r="G24" s="254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6"/>
    </row>
    <row r="25" spans="1:41" s="425" customFormat="1" ht="12.75" customHeight="1" thickBot="1">
      <c r="A25" s="261"/>
      <c r="B25" s="262"/>
      <c r="C25" s="262"/>
      <c r="D25" s="262"/>
      <c r="E25" s="262"/>
      <c r="F25" s="262"/>
      <c r="G25" s="262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3"/>
    </row>
    <row r="26" spans="1:41" s="425" customFormat="1" ht="30" customHeight="1">
      <c r="A26" s="523" t="s">
        <v>275</v>
      </c>
      <c r="B26" s="524"/>
      <c r="C26" s="524"/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4"/>
      <c r="Z26" s="524"/>
      <c r="AA26" s="524"/>
      <c r="AB26" s="524"/>
      <c r="AC26" s="524"/>
      <c r="AD26" s="524"/>
      <c r="AE26" s="524"/>
      <c r="AF26" s="524"/>
      <c r="AG26" s="524"/>
      <c r="AH26" s="524"/>
      <c r="AI26" s="524"/>
      <c r="AJ26" s="524"/>
      <c r="AK26" s="524"/>
      <c r="AL26" s="524"/>
      <c r="AM26" s="524"/>
      <c r="AN26" s="524"/>
      <c r="AO26" s="525"/>
    </row>
    <row r="27" spans="1:41" s="425" customFormat="1" ht="16.5">
      <c r="A27" s="253"/>
      <c r="B27" s="254"/>
      <c r="C27" s="254"/>
      <c r="D27" s="254"/>
      <c r="E27" s="254"/>
      <c r="F27" s="254"/>
      <c r="G27" s="254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6"/>
    </row>
    <row r="28" spans="1:41" s="425" customFormat="1" ht="16.5">
      <c r="A28" s="253"/>
      <c r="B28" s="254"/>
      <c r="C28" s="254"/>
      <c r="D28" s="254"/>
      <c r="E28" s="254"/>
      <c r="F28" s="254"/>
      <c r="G28" s="254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6"/>
    </row>
    <row r="29" spans="1:41" s="425" customFormat="1" ht="16.5">
      <c r="A29" s="253"/>
      <c r="B29" s="254"/>
      <c r="C29" s="254"/>
      <c r="D29" s="254"/>
      <c r="E29" s="254"/>
      <c r="F29" s="254"/>
      <c r="G29" s="254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6"/>
    </row>
    <row r="30" spans="1:41" s="425" customFormat="1" ht="16.5">
      <c r="A30" s="253"/>
      <c r="B30" s="254"/>
      <c r="C30" s="254"/>
      <c r="D30" s="254"/>
      <c r="E30" s="254"/>
      <c r="F30" s="254"/>
      <c r="G30" s="254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6"/>
    </row>
    <row r="31" spans="1:41" s="425" customFormat="1" ht="16.5">
      <c r="A31" s="253"/>
      <c r="B31" s="254"/>
      <c r="C31" s="254"/>
      <c r="D31" s="254"/>
      <c r="E31" s="254"/>
      <c r="F31" s="254"/>
      <c r="G31" s="254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6"/>
    </row>
    <row r="32" spans="1:41" s="425" customFormat="1" ht="16.5">
      <c r="A32" s="253"/>
      <c r="B32" s="254"/>
      <c r="C32" s="254"/>
      <c r="D32" s="254"/>
      <c r="E32" s="254"/>
      <c r="F32" s="254"/>
      <c r="G32" s="254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6"/>
    </row>
    <row r="33" spans="1:41" s="425" customFormat="1" ht="16.5">
      <c r="A33" s="253"/>
      <c r="B33" s="254"/>
      <c r="C33" s="254"/>
      <c r="D33" s="254"/>
      <c r="E33" s="254"/>
      <c r="F33" s="254"/>
      <c r="G33" s="254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6"/>
    </row>
    <row r="34" spans="1:41" s="425" customFormat="1" ht="16.5">
      <c r="A34" s="253"/>
      <c r="B34" s="254"/>
      <c r="C34" s="254"/>
      <c r="D34" s="254"/>
      <c r="E34" s="254"/>
      <c r="F34" s="254"/>
      <c r="G34" s="254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6"/>
    </row>
    <row r="35" spans="1:41" s="425" customFormat="1" ht="16.5">
      <c r="A35" s="253"/>
      <c r="B35" s="254"/>
      <c r="C35" s="254"/>
      <c r="D35" s="254"/>
      <c r="E35" s="254"/>
      <c r="F35" s="254"/>
      <c r="G35" s="254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6"/>
    </row>
    <row r="36" spans="1:41" s="425" customFormat="1" ht="16.5">
      <c r="A36" s="253"/>
      <c r="B36" s="254"/>
      <c r="C36" s="254"/>
      <c r="D36" s="254"/>
      <c r="E36" s="254"/>
      <c r="F36" s="254"/>
      <c r="G36" s="254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6"/>
    </row>
    <row r="37" spans="1:41" s="425" customFormat="1" ht="16.5">
      <c r="A37" s="253"/>
      <c r="B37" s="254"/>
      <c r="C37" s="254"/>
      <c r="D37" s="254"/>
      <c r="E37" s="254"/>
      <c r="F37" s="254"/>
      <c r="G37" s="254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6"/>
    </row>
    <row r="38" spans="1:41" s="425" customFormat="1" ht="12.75" customHeight="1">
      <c r="A38" s="257"/>
      <c r="B38" s="258"/>
      <c r="C38" s="258"/>
      <c r="D38" s="258"/>
      <c r="E38" s="258"/>
      <c r="F38" s="258"/>
      <c r="G38" s="258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9"/>
    </row>
    <row r="39" spans="1:41" s="425" customFormat="1" ht="12.75" customHeight="1">
      <c r="A39" s="257"/>
      <c r="B39" s="258"/>
      <c r="C39" s="258"/>
      <c r="D39" s="258"/>
      <c r="E39" s="258"/>
      <c r="F39" s="258"/>
      <c r="G39" s="258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9"/>
    </row>
    <row r="40" spans="1:41" s="425" customFormat="1" ht="12.75" customHeight="1">
      <c r="A40" s="257"/>
      <c r="B40" s="258"/>
      <c r="C40" s="258"/>
      <c r="D40" s="258"/>
      <c r="E40" s="258"/>
      <c r="F40" s="258"/>
      <c r="G40" s="258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9"/>
    </row>
    <row r="41" spans="1:41" s="425" customFormat="1" ht="12.75" customHeight="1">
      <c r="A41" s="257"/>
      <c r="B41" s="258"/>
      <c r="C41" s="258"/>
      <c r="D41" s="258"/>
      <c r="E41" s="258"/>
      <c r="F41" s="258"/>
      <c r="G41" s="258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9"/>
    </row>
    <row r="42" spans="1:41" s="425" customFormat="1" ht="12.75" customHeight="1">
      <c r="A42" s="257"/>
      <c r="B42" s="258"/>
      <c r="C42" s="258"/>
      <c r="D42" s="258"/>
      <c r="E42" s="258"/>
      <c r="F42" s="258"/>
      <c r="G42" s="258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9"/>
    </row>
    <row r="43" spans="1:41" s="425" customFormat="1" ht="12.75" customHeight="1">
      <c r="A43" s="257"/>
      <c r="B43" s="258"/>
      <c r="C43" s="258"/>
      <c r="D43" s="258"/>
      <c r="E43" s="258"/>
      <c r="F43" s="258"/>
      <c r="G43" s="258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9"/>
    </row>
    <row r="44" spans="1:41" s="425" customFormat="1" ht="12.75" customHeight="1">
      <c r="A44" s="257"/>
      <c r="B44" s="258"/>
      <c r="C44" s="258"/>
      <c r="D44" s="258"/>
      <c r="E44" s="258"/>
      <c r="F44" s="258"/>
      <c r="G44" s="258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9"/>
    </row>
    <row r="45" spans="1:41" s="425" customFormat="1" ht="12.75" customHeight="1">
      <c r="A45" s="257"/>
      <c r="B45" s="258"/>
      <c r="C45" s="258"/>
      <c r="D45" s="258"/>
      <c r="E45" s="258"/>
      <c r="F45" s="258"/>
      <c r="G45" s="258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9"/>
    </row>
    <row r="46" spans="1:41" s="425" customFormat="1" ht="12.75" customHeight="1">
      <c r="A46" s="257"/>
      <c r="B46" s="258"/>
      <c r="C46" s="258"/>
      <c r="D46" s="258"/>
      <c r="E46" s="258"/>
      <c r="F46" s="258"/>
      <c r="G46" s="258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9"/>
    </row>
    <row r="47" spans="1:41" s="425" customFormat="1" ht="16.5">
      <c r="A47" s="253"/>
      <c r="B47" s="254"/>
      <c r="C47" s="254"/>
      <c r="D47" s="254"/>
      <c r="E47" s="254"/>
      <c r="F47" s="254"/>
      <c r="G47" s="254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6"/>
    </row>
    <row r="48" spans="1:41" s="425" customFormat="1" ht="16.5">
      <c r="A48" s="253"/>
      <c r="B48" s="254"/>
      <c r="C48" s="254"/>
      <c r="D48" s="254"/>
      <c r="E48" s="254"/>
      <c r="F48" s="254"/>
      <c r="G48" s="254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6"/>
    </row>
    <row r="49" spans="1:41" s="425" customFormat="1" ht="12.75" customHeight="1" thickBot="1">
      <c r="A49" s="261"/>
      <c r="B49" s="262"/>
      <c r="C49" s="262"/>
      <c r="D49" s="262"/>
      <c r="E49" s="262"/>
      <c r="F49" s="262"/>
      <c r="G49" s="262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3"/>
    </row>
  </sheetData>
  <mergeCells count="3">
    <mergeCell ref="A1:AO1"/>
    <mergeCell ref="A2:AO2"/>
    <mergeCell ref="A26:AO26"/>
  </mergeCells>
  <phoneticPr fontId="2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43"/>
  <sheetViews>
    <sheetView view="pageBreakPreview" zoomScaleSheetLayoutView="100" workbookViewId="0">
      <selection activeCell="A29" sqref="A29"/>
    </sheetView>
  </sheetViews>
  <sheetFormatPr defaultColWidth="3.83203125" defaultRowHeight="20.100000000000001" customHeight="1"/>
  <cols>
    <col min="1" max="6" width="3.83203125" style="264"/>
    <col min="7" max="8" width="3.83203125" style="302"/>
    <col min="9" max="9" width="3.83203125" style="264"/>
    <col min="10" max="10" width="3.83203125" style="302"/>
    <col min="11" max="16384" width="3.83203125" style="264"/>
  </cols>
  <sheetData>
    <row r="1" spans="1:43" ht="21.95" customHeight="1">
      <c r="A1" s="553" t="s">
        <v>138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  <c r="AC1" s="553"/>
    </row>
    <row r="2" spans="1:43" ht="21.95" customHeight="1">
      <c r="A2" s="553"/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</row>
    <row r="3" spans="1:43" s="266" customFormat="1" ht="24.95" customHeight="1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</row>
    <row r="4" spans="1:43" s="272" customFormat="1" ht="24.95" customHeight="1">
      <c r="A4" s="267"/>
      <c r="B4" s="268" t="s">
        <v>139</v>
      </c>
      <c r="C4" s="559" t="s">
        <v>140</v>
      </c>
      <c r="D4" s="559"/>
      <c r="E4" s="559"/>
      <c r="F4" s="559"/>
      <c r="G4" s="269" t="s">
        <v>149</v>
      </c>
      <c r="H4" s="395" t="str">
        <f>갑지.표지!C35</f>
        <v>달서대로(신당네거리~신당한화꿈에그린아파트) 등 2개소 노면표시 도색공사</v>
      </c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1"/>
      <c r="AE4" s="271"/>
    </row>
    <row r="5" spans="1:43" s="272" customFormat="1" ht="8.1" customHeight="1">
      <c r="A5" s="267"/>
      <c r="B5" s="268"/>
      <c r="C5" s="273"/>
      <c r="D5" s="273"/>
      <c r="E5" s="273"/>
      <c r="F5" s="273"/>
      <c r="G5" s="269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1"/>
      <c r="AE5" s="271"/>
    </row>
    <row r="6" spans="1:43" s="272" customFormat="1" ht="24.75" customHeight="1">
      <c r="A6" s="267"/>
      <c r="B6" s="268" t="s">
        <v>141</v>
      </c>
      <c r="C6" s="559" t="s">
        <v>142</v>
      </c>
      <c r="D6" s="559"/>
      <c r="E6" s="559"/>
      <c r="F6" s="559"/>
      <c r="G6" s="269" t="s">
        <v>149</v>
      </c>
      <c r="H6" s="395" t="s">
        <v>267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1"/>
      <c r="AE6" s="271"/>
    </row>
    <row r="7" spans="1:43" s="272" customFormat="1" ht="24.95" customHeight="1">
      <c r="A7" s="267"/>
      <c r="B7" s="268"/>
      <c r="C7" s="559"/>
      <c r="D7" s="559"/>
      <c r="E7" s="559"/>
      <c r="F7" s="559"/>
      <c r="G7" s="269"/>
      <c r="H7" s="270" t="s">
        <v>270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1"/>
      <c r="AE7" s="271"/>
    </row>
    <row r="8" spans="1:43" s="397" customFormat="1" ht="24.95" hidden="1" customHeight="1">
      <c r="A8" s="392"/>
      <c r="B8" s="393"/>
      <c r="C8" s="559"/>
      <c r="D8" s="559"/>
      <c r="E8" s="559"/>
      <c r="F8" s="559"/>
      <c r="G8" s="394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6"/>
      <c r="AE8" s="396"/>
    </row>
    <row r="9" spans="1:43" s="272" customFormat="1" ht="8.1" hidden="1" customHeight="1">
      <c r="A9" s="267"/>
      <c r="B9" s="268"/>
      <c r="C9" s="273"/>
      <c r="D9" s="273"/>
      <c r="E9" s="273"/>
      <c r="F9" s="273"/>
      <c r="G9" s="269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1"/>
      <c r="AE9" s="271"/>
    </row>
    <row r="10" spans="1:43" s="272" customFormat="1" ht="24.95" customHeight="1">
      <c r="A10" s="267"/>
      <c r="B10" s="268" t="s">
        <v>143</v>
      </c>
      <c r="C10" s="559" t="s">
        <v>144</v>
      </c>
      <c r="D10" s="559"/>
      <c r="E10" s="559"/>
      <c r="F10" s="559"/>
      <c r="G10" s="269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</row>
    <row r="11" spans="1:43" s="266" customFormat="1" ht="24.95" customHeight="1">
      <c r="A11" s="274"/>
      <c r="B11" s="275"/>
      <c r="C11" s="274" t="s">
        <v>150</v>
      </c>
      <c r="D11" s="460" t="s">
        <v>271</v>
      </c>
      <c r="E11" s="277"/>
      <c r="F11" s="277"/>
      <c r="G11" s="278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</row>
    <row r="12" spans="1:43" s="266" customFormat="1" ht="24.95" customHeight="1">
      <c r="A12" s="274"/>
      <c r="B12" s="275"/>
      <c r="C12" s="277"/>
      <c r="D12" s="460" t="s">
        <v>223</v>
      </c>
      <c r="E12" s="277"/>
      <c r="F12" s="277"/>
      <c r="G12" s="278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</row>
    <row r="13" spans="1:43" s="266" customFormat="1" ht="8.1" customHeight="1">
      <c r="A13" s="274"/>
      <c r="B13" s="274"/>
      <c r="C13" s="274"/>
      <c r="D13" s="274"/>
      <c r="E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</row>
    <row r="14" spans="1:43" s="272" customFormat="1" ht="24.95" customHeight="1">
      <c r="A14" s="267"/>
      <c r="B14" s="268" t="s">
        <v>145</v>
      </c>
      <c r="C14" s="559" t="s">
        <v>146</v>
      </c>
      <c r="D14" s="559"/>
      <c r="E14" s="559"/>
      <c r="F14" s="559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AN14" s="279"/>
      <c r="AO14" s="279"/>
      <c r="AP14" s="279"/>
      <c r="AQ14" s="279"/>
    </row>
    <row r="15" spans="1:43" s="266" customFormat="1" ht="24.95" customHeight="1">
      <c r="A15" s="274"/>
      <c r="B15" s="274"/>
      <c r="C15" s="274" t="s">
        <v>150</v>
      </c>
      <c r="D15" s="166" t="s">
        <v>274</v>
      </c>
      <c r="E15" s="166"/>
      <c r="F15" s="166"/>
      <c r="G15" s="166"/>
      <c r="H15" s="166"/>
      <c r="I15" s="166"/>
      <c r="J15" s="166"/>
      <c r="K15" s="166"/>
      <c r="L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385"/>
      <c r="AH15" s="166"/>
      <c r="AI15" s="385"/>
      <c r="AJ15" s="385"/>
      <c r="AK15" s="385"/>
      <c r="AL15" s="385"/>
      <c r="AM15" s="280"/>
      <c r="AN15" s="280"/>
      <c r="AO15" s="280"/>
    </row>
    <row r="16" spans="1:43" s="266" customFormat="1" ht="24.95" customHeight="1">
      <c r="A16" s="274"/>
      <c r="B16" s="274"/>
      <c r="C16" s="274"/>
      <c r="D16" s="166" t="s">
        <v>278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280"/>
      <c r="AN16" s="280"/>
      <c r="AO16" s="280"/>
    </row>
    <row r="17" spans="1:43" s="266" customFormat="1" ht="24.95" customHeight="1">
      <c r="A17" s="274"/>
      <c r="B17" s="274"/>
      <c r="C17" s="274" t="s">
        <v>150</v>
      </c>
      <c r="D17" s="166" t="s">
        <v>279</v>
      </c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385"/>
      <c r="AL17" s="280"/>
      <c r="AM17" s="280"/>
      <c r="AN17" s="280"/>
      <c r="AO17" s="280"/>
    </row>
    <row r="18" spans="1:43" s="391" customFormat="1" ht="24.95" hidden="1" customHeight="1">
      <c r="A18" s="398"/>
      <c r="B18" s="398"/>
      <c r="C18" s="398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408"/>
      <c r="AL18" s="399"/>
      <c r="AM18" s="399"/>
      <c r="AN18" s="399"/>
      <c r="AO18" s="399"/>
    </row>
    <row r="19" spans="1:43" s="391" customFormat="1" ht="24.95" hidden="1" customHeight="1">
      <c r="A19" s="398"/>
      <c r="B19" s="398"/>
      <c r="C19" s="398"/>
      <c r="D19" s="389"/>
      <c r="E19" s="389"/>
      <c r="F19" s="389"/>
      <c r="G19" s="389"/>
      <c r="H19" s="389"/>
      <c r="I19" s="389"/>
      <c r="J19" s="389"/>
      <c r="K19" s="389"/>
      <c r="L19" s="389"/>
      <c r="M19" s="389"/>
      <c r="N19" s="389"/>
      <c r="O19" s="389"/>
      <c r="P19" s="389"/>
      <c r="Q19" s="389"/>
      <c r="R19" s="389"/>
      <c r="S19" s="389"/>
      <c r="T19" s="389"/>
      <c r="U19" s="389"/>
      <c r="V19" s="389"/>
      <c r="W19" s="389"/>
      <c r="X19" s="389"/>
      <c r="Y19" s="389"/>
      <c r="Z19" s="389"/>
      <c r="AA19" s="389"/>
      <c r="AB19" s="389"/>
      <c r="AC19" s="389"/>
      <c r="AD19" s="389"/>
      <c r="AE19" s="389"/>
      <c r="AF19" s="389"/>
      <c r="AG19" s="389"/>
      <c r="AH19" s="389"/>
      <c r="AI19" s="389"/>
      <c r="AJ19" s="389"/>
      <c r="AK19" s="389"/>
      <c r="AL19" s="389"/>
      <c r="AM19" s="399"/>
      <c r="AN19" s="399"/>
      <c r="AO19" s="399"/>
    </row>
    <row r="20" spans="1:43" s="266" customFormat="1" ht="8.1" customHeight="1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AL20" s="280"/>
      <c r="AM20" s="280"/>
      <c r="AN20" s="280"/>
      <c r="AO20" s="280"/>
    </row>
    <row r="21" spans="1:43" s="272" customFormat="1" ht="24.95" customHeight="1">
      <c r="A21" s="267"/>
      <c r="B21" s="268" t="s">
        <v>147</v>
      </c>
      <c r="C21" s="559" t="s">
        <v>148</v>
      </c>
      <c r="D21" s="559"/>
      <c r="E21" s="559"/>
      <c r="F21" s="559"/>
      <c r="G21" s="269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9"/>
      <c r="AQ21" s="279"/>
    </row>
    <row r="22" spans="1:43" s="266" customFormat="1" ht="24.95" customHeight="1">
      <c r="A22" s="274"/>
      <c r="B22" s="275"/>
      <c r="C22" s="274" t="s">
        <v>150</v>
      </c>
      <c r="D22" s="276" t="s">
        <v>281</v>
      </c>
      <c r="E22" s="277"/>
      <c r="F22" s="277"/>
      <c r="G22" s="278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80"/>
      <c r="AQ22" s="280"/>
    </row>
    <row r="23" spans="1:43" s="439" customFormat="1" ht="24.95" customHeight="1">
      <c r="A23" s="441"/>
      <c r="B23" s="442"/>
      <c r="C23" s="441"/>
      <c r="D23" s="445" t="s">
        <v>259</v>
      </c>
      <c r="E23" s="443" t="s">
        <v>262</v>
      </c>
      <c r="F23" s="444"/>
      <c r="G23" s="445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7"/>
      <c r="T23" s="447"/>
      <c r="U23" s="447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0"/>
      <c r="AG23" s="440"/>
      <c r="AH23" s="440"/>
      <c r="AI23" s="440"/>
      <c r="AJ23" s="440"/>
      <c r="AK23" s="440"/>
      <c r="AL23" s="440"/>
      <c r="AM23" s="440"/>
      <c r="AN23" s="440"/>
      <c r="AO23" s="440"/>
      <c r="AP23" s="446"/>
      <c r="AQ23" s="446"/>
    </row>
    <row r="24" spans="1:43" s="439" customFormat="1" ht="24.95" customHeight="1">
      <c r="A24" s="441"/>
      <c r="B24" s="442"/>
      <c r="C24" s="441"/>
      <c r="D24" s="445" t="s">
        <v>259</v>
      </c>
      <c r="E24" s="443" t="s">
        <v>283</v>
      </c>
      <c r="F24" s="444"/>
      <c r="G24" s="445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47"/>
      <c r="S24" s="447"/>
      <c r="T24" s="447"/>
      <c r="U24" s="447"/>
      <c r="V24" s="447"/>
      <c r="W24" s="447"/>
      <c r="X24" s="447"/>
      <c r="Y24" s="447"/>
      <c r="Z24" s="447"/>
      <c r="AA24" s="447"/>
      <c r="AB24" s="447"/>
      <c r="AC24" s="447"/>
      <c r="AD24" s="447"/>
      <c r="AE24" s="447"/>
      <c r="AF24" s="440"/>
      <c r="AG24" s="440"/>
      <c r="AH24" s="440"/>
      <c r="AI24" s="440"/>
      <c r="AJ24" s="440"/>
      <c r="AK24" s="440"/>
      <c r="AL24" s="440"/>
      <c r="AM24" s="440"/>
      <c r="AN24" s="440"/>
      <c r="AO24" s="440"/>
      <c r="AP24" s="446"/>
      <c r="AQ24" s="446"/>
    </row>
    <row r="25" spans="1:43" s="439" customFormat="1" ht="24.95" customHeight="1">
      <c r="A25" s="441"/>
      <c r="B25" s="441"/>
      <c r="C25" s="441"/>
      <c r="D25" s="438" t="s">
        <v>263</v>
      </c>
      <c r="E25" s="437" t="s">
        <v>280</v>
      </c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46"/>
      <c r="AN25" s="446"/>
      <c r="AO25" s="446"/>
    </row>
    <row r="26" spans="1:43" s="266" customFormat="1" ht="8.1" customHeight="1">
      <c r="A26" s="274"/>
      <c r="B26" s="275"/>
      <c r="C26" s="277"/>
      <c r="D26" s="277"/>
      <c r="E26" s="277"/>
      <c r="F26" s="277"/>
      <c r="G26" s="278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80"/>
      <c r="AQ26" s="280"/>
    </row>
    <row r="27" spans="1:43" s="272" customFormat="1" ht="24.95" customHeight="1" thickBot="1">
      <c r="A27" s="267"/>
      <c r="B27" s="268" t="s">
        <v>153</v>
      </c>
      <c r="C27" s="558" t="s">
        <v>154</v>
      </c>
      <c r="D27" s="558"/>
      <c r="E27" s="558"/>
      <c r="F27" s="558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9"/>
      <c r="AO27" s="279"/>
    </row>
    <row r="28" spans="1:43" s="266" customFormat="1" ht="24.95" customHeight="1">
      <c r="A28" s="271"/>
      <c r="B28" s="539" t="s">
        <v>137</v>
      </c>
      <c r="C28" s="540"/>
      <c r="D28" s="540"/>
      <c r="E28" s="540"/>
      <c r="F28" s="540"/>
      <c r="G28" s="555" t="s">
        <v>132</v>
      </c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 t="s">
        <v>20</v>
      </c>
      <c r="AB28" s="555"/>
      <c r="AC28" s="556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80"/>
      <c r="AO28" s="280"/>
    </row>
    <row r="29" spans="1:43" s="266" customFormat="1" ht="24.95" customHeight="1">
      <c r="A29" s="271"/>
      <c r="B29" s="541"/>
      <c r="C29" s="542"/>
      <c r="D29" s="542"/>
      <c r="E29" s="542"/>
      <c r="F29" s="542"/>
      <c r="G29" s="554" t="s">
        <v>261</v>
      </c>
      <c r="H29" s="554"/>
      <c r="I29" s="554"/>
      <c r="J29" s="554"/>
      <c r="K29" s="554" t="s">
        <v>272</v>
      </c>
      <c r="L29" s="554"/>
      <c r="M29" s="554"/>
      <c r="N29" s="554"/>
      <c r="O29" s="554" t="s">
        <v>273</v>
      </c>
      <c r="P29" s="554"/>
      <c r="Q29" s="554"/>
      <c r="R29" s="554"/>
      <c r="S29" s="554" t="s">
        <v>266</v>
      </c>
      <c r="T29" s="554"/>
      <c r="U29" s="554"/>
      <c r="V29" s="554"/>
      <c r="W29" s="554" t="s">
        <v>282</v>
      </c>
      <c r="X29" s="554"/>
      <c r="Y29" s="554"/>
      <c r="Z29" s="554"/>
      <c r="AA29" s="554"/>
      <c r="AB29" s="554"/>
      <c r="AC29" s="557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</row>
    <row r="30" spans="1:43" s="266" customFormat="1" ht="20.100000000000001" customHeight="1" thickBot="1">
      <c r="A30" s="271"/>
      <c r="B30" s="526" t="s">
        <v>260</v>
      </c>
      <c r="C30" s="527"/>
      <c r="D30" s="527"/>
      <c r="E30" s="527"/>
      <c r="F30" s="527"/>
      <c r="G30" s="282"/>
      <c r="H30" s="283"/>
      <c r="I30" s="283"/>
      <c r="J30" s="284"/>
      <c r="K30" s="285"/>
      <c r="L30" s="286"/>
      <c r="M30" s="286"/>
      <c r="N30" s="287"/>
      <c r="O30" s="285"/>
      <c r="P30" s="286"/>
      <c r="Q30" s="286"/>
      <c r="R30" s="287"/>
      <c r="S30" s="285"/>
      <c r="T30" s="286"/>
      <c r="U30" s="286"/>
      <c r="V30" s="287"/>
      <c r="W30" s="285"/>
      <c r="X30" s="286"/>
      <c r="Y30" s="286"/>
      <c r="Z30" s="287"/>
      <c r="AA30" s="527"/>
      <c r="AB30" s="527"/>
      <c r="AC30" s="534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</row>
    <row r="31" spans="1:43" s="266" customFormat="1" ht="20.100000000000001" customHeight="1" thickTop="1">
      <c r="A31" s="271"/>
      <c r="B31" s="526"/>
      <c r="C31" s="527"/>
      <c r="D31" s="527"/>
      <c r="E31" s="527"/>
      <c r="F31" s="527"/>
      <c r="G31" s="288"/>
      <c r="H31" s="289"/>
      <c r="I31" s="289"/>
      <c r="J31" s="290"/>
      <c r="K31" s="288"/>
      <c r="L31" s="289"/>
      <c r="M31" s="289"/>
      <c r="N31" s="290"/>
      <c r="O31" s="288"/>
      <c r="P31" s="289"/>
      <c r="Q31" s="289"/>
      <c r="R31" s="290"/>
      <c r="S31" s="288"/>
      <c r="T31" s="289"/>
      <c r="U31" s="289"/>
      <c r="V31" s="290"/>
      <c r="W31" s="288"/>
      <c r="X31" s="289"/>
      <c r="Y31" s="289"/>
      <c r="Z31" s="290"/>
      <c r="AA31" s="527"/>
      <c r="AB31" s="527"/>
      <c r="AC31" s="534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</row>
    <row r="32" spans="1:43" s="266" customFormat="1" ht="20.100000000000001" customHeight="1" thickBot="1">
      <c r="A32" s="271"/>
      <c r="B32" s="526" t="s">
        <v>151</v>
      </c>
      <c r="C32" s="527"/>
      <c r="D32" s="527"/>
      <c r="E32" s="527"/>
      <c r="F32" s="527"/>
      <c r="G32" s="285"/>
      <c r="H32" s="286"/>
      <c r="I32" s="286"/>
      <c r="J32" s="287"/>
      <c r="K32" s="448"/>
      <c r="L32" s="449"/>
      <c r="M32" s="449"/>
      <c r="N32" s="450"/>
      <c r="O32" s="448"/>
      <c r="P32" s="449"/>
      <c r="Q32" s="449"/>
      <c r="R32" s="450"/>
      <c r="S32" s="448"/>
      <c r="T32" s="449"/>
      <c r="U32" s="449"/>
      <c r="V32" s="450"/>
      <c r="W32" s="448"/>
      <c r="X32" s="449"/>
      <c r="Y32" s="449"/>
      <c r="Z32" s="450"/>
      <c r="AA32" s="527"/>
      <c r="AB32" s="527"/>
      <c r="AC32" s="534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</row>
    <row r="33" spans="1:39" s="266" customFormat="1" ht="20.100000000000001" customHeight="1" thickTop="1">
      <c r="A33" s="271"/>
      <c r="B33" s="526"/>
      <c r="C33" s="527"/>
      <c r="D33" s="527"/>
      <c r="E33" s="527"/>
      <c r="F33" s="527"/>
      <c r="G33" s="288"/>
      <c r="H33" s="289"/>
      <c r="I33" s="289"/>
      <c r="J33" s="290"/>
      <c r="K33" s="418"/>
      <c r="L33" s="419"/>
      <c r="M33" s="419"/>
      <c r="N33" s="420"/>
      <c r="O33" s="418"/>
      <c r="P33" s="419"/>
      <c r="Q33" s="419"/>
      <c r="R33" s="420"/>
      <c r="S33" s="418"/>
      <c r="T33" s="419"/>
      <c r="U33" s="419"/>
      <c r="V33" s="420"/>
      <c r="W33" s="288"/>
      <c r="X33" s="289"/>
      <c r="Y33" s="289"/>
      <c r="Z33" s="290"/>
      <c r="AA33" s="527"/>
      <c r="AB33" s="527"/>
      <c r="AC33" s="534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</row>
    <row r="34" spans="1:39" s="266" customFormat="1" ht="20.100000000000001" customHeight="1" thickBot="1">
      <c r="A34" s="271"/>
      <c r="B34" s="543" t="s">
        <v>152</v>
      </c>
      <c r="C34" s="544"/>
      <c r="D34" s="544"/>
      <c r="E34" s="544"/>
      <c r="F34" s="545"/>
      <c r="G34" s="285"/>
      <c r="H34" s="286"/>
      <c r="I34" s="286"/>
      <c r="J34" s="287"/>
      <c r="K34" s="448"/>
      <c r="L34" s="449"/>
      <c r="M34" s="449"/>
      <c r="N34" s="450"/>
      <c r="O34" s="448"/>
      <c r="P34" s="449"/>
      <c r="Q34" s="449"/>
      <c r="R34" s="450"/>
      <c r="S34" s="448"/>
      <c r="T34" s="449"/>
      <c r="U34" s="449"/>
      <c r="V34" s="450"/>
      <c r="W34" s="448"/>
      <c r="X34" s="449"/>
      <c r="Y34" s="449"/>
      <c r="Z34" s="450"/>
      <c r="AA34" s="549"/>
      <c r="AB34" s="544"/>
      <c r="AC34" s="550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</row>
    <row r="35" spans="1:39" s="266" customFormat="1" ht="20.100000000000001" customHeight="1" thickTop="1">
      <c r="A35" s="271"/>
      <c r="B35" s="546"/>
      <c r="C35" s="547"/>
      <c r="D35" s="547"/>
      <c r="E35" s="547"/>
      <c r="F35" s="548"/>
      <c r="G35" s="288"/>
      <c r="H35" s="289"/>
      <c r="I35" s="289"/>
      <c r="J35" s="290"/>
      <c r="K35" s="418"/>
      <c r="L35" s="419"/>
      <c r="M35" s="419"/>
      <c r="N35" s="420"/>
      <c r="O35" s="418"/>
      <c r="P35" s="419"/>
      <c r="Q35" s="419"/>
      <c r="R35" s="420"/>
      <c r="S35" s="418"/>
      <c r="T35" s="419"/>
      <c r="U35" s="419"/>
      <c r="V35" s="420"/>
      <c r="W35" s="288"/>
      <c r="X35" s="289"/>
      <c r="Y35" s="289"/>
      <c r="Z35" s="290"/>
      <c r="AA35" s="551"/>
      <c r="AB35" s="547"/>
      <c r="AC35" s="552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</row>
    <row r="36" spans="1:39" s="266" customFormat="1" ht="20.100000000000001" customHeight="1" thickBot="1">
      <c r="A36" s="271"/>
      <c r="B36" s="528" t="s">
        <v>155</v>
      </c>
      <c r="C36" s="529"/>
      <c r="D36" s="529"/>
      <c r="E36" s="529"/>
      <c r="F36" s="530"/>
      <c r="G36" s="291"/>
      <c r="H36" s="292"/>
      <c r="I36" s="292"/>
      <c r="J36" s="293"/>
      <c r="K36" s="291"/>
      <c r="L36" s="292"/>
      <c r="M36" s="292"/>
      <c r="N36" s="293"/>
      <c r="O36" s="291"/>
      <c r="P36" s="292"/>
      <c r="Q36" s="292"/>
      <c r="R36" s="293"/>
      <c r="S36" s="291"/>
      <c r="T36" s="292"/>
      <c r="U36" s="292"/>
      <c r="V36" s="293"/>
      <c r="W36" s="294"/>
      <c r="X36" s="295"/>
      <c r="Y36" s="295"/>
      <c r="Z36" s="296"/>
      <c r="AA36" s="535"/>
      <c r="AB36" s="529"/>
      <c r="AC36" s="536"/>
      <c r="AD36" s="271"/>
      <c r="AE36" s="271"/>
      <c r="AF36" s="271"/>
      <c r="AG36" s="271"/>
      <c r="AH36" s="271"/>
      <c r="AI36" s="271"/>
      <c r="AJ36" s="271"/>
      <c r="AK36" s="271"/>
      <c r="AL36" s="271"/>
      <c r="AM36" s="271"/>
    </row>
    <row r="37" spans="1:39" s="266" customFormat="1" ht="20.100000000000001" customHeight="1" thickTop="1" thickBot="1">
      <c r="A37" s="271"/>
      <c r="B37" s="531"/>
      <c r="C37" s="532"/>
      <c r="D37" s="532"/>
      <c r="E37" s="532"/>
      <c r="F37" s="533"/>
      <c r="G37" s="297"/>
      <c r="H37" s="298"/>
      <c r="I37" s="298"/>
      <c r="J37" s="299"/>
      <c r="K37" s="297"/>
      <c r="L37" s="298"/>
      <c r="M37" s="298"/>
      <c r="N37" s="299"/>
      <c r="O37" s="297"/>
      <c r="P37" s="298"/>
      <c r="Q37" s="298"/>
      <c r="R37" s="299"/>
      <c r="S37" s="297"/>
      <c r="T37" s="298"/>
      <c r="U37" s="298"/>
      <c r="V37" s="299"/>
      <c r="W37" s="297"/>
      <c r="X37" s="298"/>
      <c r="Y37" s="298"/>
      <c r="Z37" s="299"/>
      <c r="AA37" s="537"/>
      <c r="AB37" s="532"/>
      <c r="AC37" s="538"/>
      <c r="AD37" s="271"/>
      <c r="AE37" s="271"/>
      <c r="AF37" s="271"/>
      <c r="AG37" s="271"/>
      <c r="AH37" s="271"/>
      <c r="AI37" s="271"/>
      <c r="AJ37" s="271"/>
      <c r="AK37" s="271"/>
      <c r="AL37" s="271"/>
      <c r="AM37" s="271"/>
    </row>
    <row r="38" spans="1:39" s="266" customFormat="1" ht="20.100000000000001" customHeight="1">
      <c r="A38" s="271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71"/>
      <c r="AE38" s="271"/>
      <c r="AF38" s="271"/>
      <c r="AG38" s="271"/>
      <c r="AH38" s="271"/>
      <c r="AI38" s="271"/>
      <c r="AJ38" s="271"/>
      <c r="AK38" s="271"/>
      <c r="AL38" s="271"/>
      <c r="AM38" s="271"/>
    </row>
    <row r="39" spans="1:39" s="266" customFormat="1" ht="20.100000000000001" customHeight="1">
      <c r="A39" s="271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</row>
    <row r="40" spans="1:39" s="266" customFormat="1" ht="20.100000000000001" customHeight="1">
      <c r="A40" s="27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</row>
    <row r="41" spans="1:39" s="266" customFormat="1" ht="20.100000000000001" customHeight="1">
      <c r="A41" s="271"/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</row>
    <row r="42" spans="1:39" s="266" customFormat="1" ht="20.100000000000001" customHeight="1">
      <c r="A42" s="271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</row>
    <row r="43" spans="1:39" ht="20.100000000000001" customHeight="1">
      <c r="A43" s="300"/>
      <c r="B43" s="300"/>
      <c r="C43" s="300"/>
      <c r="D43" s="300"/>
      <c r="E43" s="300"/>
      <c r="F43" s="300"/>
      <c r="G43" s="301"/>
      <c r="H43" s="301"/>
      <c r="I43" s="300"/>
      <c r="J43" s="301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</row>
  </sheetData>
  <mergeCells count="25">
    <mergeCell ref="A1:AC2"/>
    <mergeCell ref="W29:Z29"/>
    <mergeCell ref="G28:Z28"/>
    <mergeCell ref="AA28:AC29"/>
    <mergeCell ref="G29:J29"/>
    <mergeCell ref="K29:N29"/>
    <mergeCell ref="O29:R29"/>
    <mergeCell ref="S29:V29"/>
    <mergeCell ref="C27:F27"/>
    <mergeCell ref="C6:F6"/>
    <mergeCell ref="C4:F4"/>
    <mergeCell ref="C21:F21"/>
    <mergeCell ref="C14:F14"/>
    <mergeCell ref="C10:F10"/>
    <mergeCell ref="C7:F7"/>
    <mergeCell ref="C8:F8"/>
    <mergeCell ref="B32:F33"/>
    <mergeCell ref="B36:F37"/>
    <mergeCell ref="AA32:AC33"/>
    <mergeCell ref="AA36:AC37"/>
    <mergeCell ref="B28:F29"/>
    <mergeCell ref="B30:F31"/>
    <mergeCell ref="AA30:AC31"/>
    <mergeCell ref="B34:F35"/>
    <mergeCell ref="AA34:AC35"/>
  </mergeCells>
  <phoneticPr fontId="2" type="noConversion"/>
  <printOptions horizontalCentered="1"/>
  <pageMargins left="0.59055118110236227" right="0.59055118110236227" top="0.74803149606299213" bottom="0.59055118110236227" header="0.31496062992125984" footer="0.31496062992125984"/>
  <pageSetup paperSize="9" scale="93" orientation="portrait" r:id="rId1"/>
  <ignoredErrors>
    <ignoredError sqref="B26:B27 B4:B6 B9:B17 B20:B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4"/>
  <sheetViews>
    <sheetView view="pageBreakPreview" zoomScale="110" zoomScaleSheetLayoutView="110" workbookViewId="0">
      <selection activeCell="G23" sqref="G23"/>
    </sheetView>
  </sheetViews>
  <sheetFormatPr defaultRowHeight="13.5"/>
  <cols>
    <col min="1" max="2" width="5.83203125" style="345" customWidth="1"/>
    <col min="3" max="3" width="2.83203125" style="345" customWidth="1"/>
    <col min="4" max="4" width="20.1640625" style="345" customWidth="1"/>
    <col min="5" max="5" width="10.83203125" style="345" customWidth="1"/>
    <col min="6" max="6" width="6.33203125" style="345" customWidth="1"/>
    <col min="7" max="7" width="15.83203125" style="345" customWidth="1"/>
    <col min="8" max="8" width="9.33203125" style="345" customWidth="1"/>
    <col min="9" max="9" width="33.83203125" style="345" customWidth="1"/>
    <col min="10" max="16384" width="9.33203125" style="345"/>
  </cols>
  <sheetData>
    <row r="1" spans="1:9" s="252" customFormat="1" ht="24.95" customHeight="1">
      <c r="A1" s="561" t="s">
        <v>169</v>
      </c>
      <c r="B1" s="561"/>
      <c r="C1" s="561"/>
      <c r="D1" s="561"/>
      <c r="E1" s="561"/>
      <c r="F1" s="561"/>
      <c r="G1" s="561"/>
      <c r="H1" s="561"/>
      <c r="I1" s="561"/>
    </row>
    <row r="2" spans="1:9" s="252" customFormat="1" ht="9.9499999999999993" customHeight="1" thickBot="1">
      <c r="A2" s="562"/>
      <c r="B2" s="562"/>
      <c r="C2" s="562"/>
      <c r="D2" s="562"/>
      <c r="E2" s="562"/>
      <c r="F2" s="562"/>
      <c r="G2" s="562"/>
      <c r="H2" s="562"/>
      <c r="I2" s="562"/>
    </row>
    <row r="3" spans="1:9" s="252" customFormat="1" ht="33.6" customHeight="1">
      <c r="A3" s="568" t="s">
        <v>160</v>
      </c>
      <c r="B3" s="569"/>
      <c r="C3" s="569"/>
      <c r="D3" s="569"/>
      <c r="E3" s="569"/>
      <c r="F3" s="303" t="s">
        <v>48</v>
      </c>
      <c r="G3" s="303" t="s">
        <v>161</v>
      </c>
      <c r="H3" s="304" t="s">
        <v>49</v>
      </c>
      <c r="I3" s="305" t="s">
        <v>162</v>
      </c>
    </row>
    <row r="4" spans="1:9" s="252" customFormat="1" ht="21.75" customHeight="1">
      <c r="A4" s="563" t="s">
        <v>159</v>
      </c>
      <c r="B4" s="566" t="s">
        <v>156</v>
      </c>
      <c r="C4" s="306"/>
      <c r="D4" s="307" t="s">
        <v>189</v>
      </c>
      <c r="E4" s="308"/>
      <c r="F4" s="309" t="s">
        <v>50</v>
      </c>
      <c r="G4" s="310"/>
      <c r="H4" s="311" t="s">
        <v>30</v>
      </c>
      <c r="I4" s="312" t="s">
        <v>30</v>
      </c>
    </row>
    <row r="5" spans="1:9" s="252" customFormat="1" ht="21.75" customHeight="1">
      <c r="A5" s="564"/>
      <c r="B5" s="567"/>
      <c r="C5" s="313"/>
      <c r="D5" s="314" t="s">
        <v>190</v>
      </c>
      <c r="E5" s="315"/>
      <c r="F5" s="316" t="s">
        <v>51</v>
      </c>
      <c r="G5" s="317"/>
      <c r="H5" s="318" t="s">
        <v>30</v>
      </c>
      <c r="I5" s="319" t="s">
        <v>30</v>
      </c>
    </row>
    <row r="6" spans="1:9" s="252" customFormat="1" ht="21.75" customHeight="1">
      <c r="A6" s="564"/>
      <c r="B6" s="567"/>
      <c r="C6" s="313"/>
      <c r="D6" s="314" t="s">
        <v>52</v>
      </c>
      <c r="E6" s="315"/>
      <c r="F6" s="316" t="s">
        <v>53</v>
      </c>
      <c r="G6" s="320"/>
      <c r="H6" s="318" t="s">
        <v>30</v>
      </c>
      <c r="I6" s="319" t="s">
        <v>30</v>
      </c>
    </row>
    <row r="7" spans="1:9" s="252" customFormat="1" ht="21.75" customHeight="1">
      <c r="A7" s="564"/>
      <c r="B7" s="567"/>
      <c r="C7" s="321"/>
      <c r="D7" s="322" t="s">
        <v>191</v>
      </c>
      <c r="E7" s="323"/>
      <c r="F7" s="324" t="s">
        <v>54</v>
      </c>
      <c r="G7" s="325"/>
      <c r="H7" s="326" t="s">
        <v>30</v>
      </c>
      <c r="I7" s="327" t="s">
        <v>55</v>
      </c>
    </row>
    <row r="8" spans="1:9" s="252" customFormat="1" ht="21.75" customHeight="1">
      <c r="A8" s="564"/>
      <c r="B8" s="566" t="s">
        <v>157</v>
      </c>
      <c r="C8" s="328"/>
      <c r="D8" s="314" t="s">
        <v>192</v>
      </c>
      <c r="E8" s="315"/>
      <c r="F8" s="316" t="s">
        <v>56</v>
      </c>
      <c r="G8" s="317"/>
      <c r="H8" s="318" t="s">
        <v>30</v>
      </c>
      <c r="I8" s="319" t="s">
        <v>30</v>
      </c>
    </row>
    <row r="9" spans="1:9" s="252" customFormat="1" ht="21.75" customHeight="1">
      <c r="A9" s="564"/>
      <c r="B9" s="567"/>
      <c r="C9" s="313"/>
      <c r="D9" s="314" t="s">
        <v>193</v>
      </c>
      <c r="E9" s="315"/>
      <c r="F9" s="316" t="s">
        <v>57</v>
      </c>
      <c r="G9" s="320"/>
      <c r="H9" s="329">
        <v>0.13800000000000001</v>
      </c>
      <c r="I9" s="319" t="s">
        <v>235</v>
      </c>
    </row>
    <row r="10" spans="1:9" s="252" customFormat="1" ht="21.75" customHeight="1">
      <c r="A10" s="564"/>
      <c r="B10" s="567"/>
      <c r="C10" s="321"/>
      <c r="D10" s="322" t="s">
        <v>191</v>
      </c>
      <c r="E10" s="323"/>
      <c r="F10" s="324" t="s">
        <v>58</v>
      </c>
      <c r="G10" s="325"/>
      <c r="H10" s="326" t="s">
        <v>30</v>
      </c>
      <c r="I10" s="327" t="s">
        <v>59</v>
      </c>
    </row>
    <row r="11" spans="1:9" s="252" customFormat="1" ht="21.75" customHeight="1">
      <c r="A11" s="564"/>
      <c r="B11" s="566" t="s">
        <v>158</v>
      </c>
      <c r="C11" s="328"/>
      <c r="D11" s="314" t="s">
        <v>194</v>
      </c>
      <c r="E11" s="315"/>
      <c r="F11" s="316" t="s">
        <v>60</v>
      </c>
      <c r="G11" s="317"/>
      <c r="H11" s="318" t="s">
        <v>30</v>
      </c>
      <c r="I11" s="319" t="s">
        <v>30</v>
      </c>
    </row>
    <row r="12" spans="1:9" s="252" customFormat="1" ht="21.75" customHeight="1">
      <c r="A12" s="564"/>
      <c r="B12" s="567"/>
      <c r="C12" s="313"/>
      <c r="D12" s="314" t="s">
        <v>195</v>
      </c>
      <c r="E12" s="315"/>
      <c r="F12" s="316" t="s">
        <v>61</v>
      </c>
      <c r="G12" s="320"/>
      <c r="H12" s="330">
        <v>3.6999999999999998E-2</v>
      </c>
      <c r="I12" s="319" t="s">
        <v>233</v>
      </c>
    </row>
    <row r="13" spans="1:9" s="252" customFormat="1" ht="21.75" customHeight="1">
      <c r="A13" s="564"/>
      <c r="B13" s="567"/>
      <c r="C13" s="313"/>
      <c r="D13" s="314" t="s">
        <v>196</v>
      </c>
      <c r="E13" s="315"/>
      <c r="F13" s="316" t="s">
        <v>62</v>
      </c>
      <c r="G13" s="320"/>
      <c r="H13" s="331">
        <v>1.01E-2</v>
      </c>
      <c r="I13" s="319" t="s">
        <v>236</v>
      </c>
    </row>
    <row r="14" spans="1:9" s="252" customFormat="1" ht="21.75" hidden="1" customHeight="1">
      <c r="A14" s="564"/>
      <c r="B14" s="567"/>
      <c r="C14" s="313"/>
      <c r="D14" s="314" t="s">
        <v>197</v>
      </c>
      <c r="E14" s="315"/>
      <c r="F14" s="316" t="s">
        <v>63</v>
      </c>
      <c r="G14" s="320"/>
      <c r="H14" s="332">
        <v>0</v>
      </c>
      <c r="I14" s="319" t="s">
        <v>237</v>
      </c>
    </row>
    <row r="15" spans="1:9" s="252" customFormat="1" ht="21.75" hidden="1" customHeight="1">
      <c r="A15" s="564"/>
      <c r="B15" s="567"/>
      <c r="C15" s="313"/>
      <c r="D15" s="314" t="s">
        <v>198</v>
      </c>
      <c r="E15" s="315"/>
      <c r="F15" s="316" t="s">
        <v>64</v>
      </c>
      <c r="G15" s="320"/>
      <c r="H15" s="329">
        <v>0</v>
      </c>
      <c r="I15" s="319" t="s">
        <v>186</v>
      </c>
    </row>
    <row r="16" spans="1:9" s="252" customFormat="1" ht="21.75" hidden="1" customHeight="1">
      <c r="A16" s="564"/>
      <c r="B16" s="567"/>
      <c r="C16" s="313"/>
      <c r="D16" s="314" t="s">
        <v>200</v>
      </c>
      <c r="E16" s="315"/>
      <c r="F16" s="316" t="s">
        <v>65</v>
      </c>
      <c r="G16" s="320"/>
      <c r="H16" s="331">
        <v>0</v>
      </c>
      <c r="I16" s="319" t="s">
        <v>238</v>
      </c>
    </row>
    <row r="17" spans="1:9" s="252" customFormat="1" ht="21.75" hidden="1" customHeight="1">
      <c r="A17" s="564"/>
      <c r="B17" s="567"/>
      <c r="C17" s="313"/>
      <c r="D17" s="314" t="s">
        <v>199</v>
      </c>
      <c r="E17" s="315"/>
      <c r="F17" s="316" t="s">
        <v>66</v>
      </c>
      <c r="G17" s="320"/>
      <c r="H17" s="423"/>
      <c r="I17" s="426" t="s">
        <v>258</v>
      </c>
    </row>
    <row r="18" spans="1:9" s="252" customFormat="1" ht="21.75" hidden="1" customHeight="1">
      <c r="A18" s="564"/>
      <c r="B18" s="567"/>
      <c r="C18" s="313"/>
      <c r="D18" s="560"/>
      <c r="E18" s="560"/>
      <c r="F18" s="316"/>
      <c r="G18" s="320"/>
      <c r="H18" s="318"/>
      <c r="I18" s="319"/>
    </row>
    <row r="19" spans="1:9" s="252" customFormat="1" ht="21.75" customHeight="1">
      <c r="A19" s="564"/>
      <c r="B19" s="567"/>
      <c r="C19" s="313"/>
      <c r="D19" s="314" t="s">
        <v>201</v>
      </c>
      <c r="E19" s="315"/>
      <c r="F19" s="316">
        <v>9</v>
      </c>
      <c r="G19" s="320">
        <v>922093</v>
      </c>
      <c r="H19" s="331">
        <v>2.93E-2</v>
      </c>
      <c r="I19" s="319" t="s">
        <v>67</v>
      </c>
    </row>
    <row r="20" spans="1:9" s="252" customFormat="1" ht="21.75" customHeight="1">
      <c r="A20" s="564"/>
      <c r="B20" s="567"/>
      <c r="C20" s="313"/>
      <c r="D20" s="314" t="s">
        <v>202</v>
      </c>
      <c r="E20" s="315"/>
      <c r="F20" s="316">
        <v>10</v>
      </c>
      <c r="G20" s="320"/>
      <c r="H20" s="436">
        <v>8.0000000000000002E-3</v>
      </c>
      <c r="I20" s="435" t="s">
        <v>264</v>
      </c>
    </row>
    <row r="21" spans="1:9" s="252" customFormat="1" ht="21.75" hidden="1" customHeight="1">
      <c r="A21" s="564"/>
      <c r="B21" s="567"/>
      <c r="C21" s="313"/>
      <c r="D21" s="314" t="s">
        <v>203</v>
      </c>
      <c r="E21" s="315"/>
      <c r="F21" s="316" t="s">
        <v>68</v>
      </c>
      <c r="G21" s="320"/>
      <c r="H21" s="318" t="s">
        <v>30</v>
      </c>
      <c r="I21" s="319"/>
    </row>
    <row r="22" spans="1:9" s="252" customFormat="1" ht="21.75" hidden="1" customHeight="1">
      <c r="A22" s="564"/>
      <c r="B22" s="567"/>
      <c r="C22" s="313"/>
      <c r="D22" s="560" t="s">
        <v>69</v>
      </c>
      <c r="E22" s="560"/>
      <c r="F22" s="316" t="s">
        <v>70</v>
      </c>
      <c r="G22" s="320"/>
      <c r="H22" s="318" t="s">
        <v>30</v>
      </c>
      <c r="I22" s="319"/>
    </row>
    <row r="23" spans="1:9" s="252" customFormat="1" ht="21.75" customHeight="1">
      <c r="A23" s="564"/>
      <c r="B23" s="567"/>
      <c r="C23" s="313"/>
      <c r="D23" s="314" t="s">
        <v>204</v>
      </c>
      <c r="E23" s="315"/>
      <c r="F23" s="316">
        <v>11</v>
      </c>
      <c r="G23" s="320"/>
      <c r="H23" s="329">
        <v>8.3000000000000004E-2</v>
      </c>
      <c r="I23" s="319" t="s">
        <v>265</v>
      </c>
    </row>
    <row r="24" spans="1:9" s="252" customFormat="1" ht="21.75" customHeight="1">
      <c r="A24" s="565"/>
      <c r="B24" s="567"/>
      <c r="C24" s="333"/>
      <c r="D24" s="322" t="s">
        <v>191</v>
      </c>
      <c r="E24" s="323"/>
      <c r="F24" s="324" t="s">
        <v>71</v>
      </c>
      <c r="G24" s="421"/>
      <c r="H24" s="326" t="s">
        <v>30</v>
      </c>
      <c r="I24" s="327" t="s">
        <v>268</v>
      </c>
    </row>
    <row r="25" spans="1:9" s="252" customFormat="1" ht="21.75" customHeight="1">
      <c r="A25" s="334" t="s">
        <v>30</v>
      </c>
      <c r="B25" s="323" t="s">
        <v>30</v>
      </c>
      <c r="C25" s="323"/>
      <c r="D25" s="322" t="s">
        <v>205</v>
      </c>
      <c r="E25" s="323"/>
      <c r="F25" s="324" t="s">
        <v>72</v>
      </c>
      <c r="G25" s="421"/>
      <c r="H25" s="326" t="s">
        <v>30</v>
      </c>
      <c r="I25" s="327" t="s">
        <v>73</v>
      </c>
    </row>
    <row r="26" spans="1:9" s="252" customFormat="1" ht="21.75" customHeight="1">
      <c r="A26" s="334" t="s">
        <v>30</v>
      </c>
      <c r="B26" s="323" t="s">
        <v>30</v>
      </c>
      <c r="C26" s="323"/>
      <c r="D26" s="322" t="s">
        <v>206</v>
      </c>
      <c r="E26" s="323"/>
      <c r="F26" s="324" t="s">
        <v>74</v>
      </c>
      <c r="G26" s="325"/>
      <c r="H26" s="335">
        <v>0.06</v>
      </c>
      <c r="I26" s="327" t="s">
        <v>75</v>
      </c>
    </row>
    <row r="27" spans="1:9" s="252" customFormat="1" ht="21.75" customHeight="1">
      <c r="A27" s="334" t="s">
        <v>30</v>
      </c>
      <c r="B27" s="323" t="s">
        <v>30</v>
      </c>
      <c r="C27" s="323"/>
      <c r="D27" s="322" t="s">
        <v>207</v>
      </c>
      <c r="E27" s="323"/>
      <c r="F27" s="324" t="s">
        <v>76</v>
      </c>
      <c r="G27" s="325"/>
      <c r="H27" s="335">
        <v>0.15</v>
      </c>
      <c r="I27" s="327" t="s">
        <v>170</v>
      </c>
    </row>
    <row r="28" spans="1:9" s="252" customFormat="1" ht="21.75" customHeight="1">
      <c r="A28" s="334" t="s">
        <v>30</v>
      </c>
      <c r="B28" s="323" t="s">
        <v>30</v>
      </c>
      <c r="C28" s="323"/>
      <c r="D28" s="322" t="s">
        <v>208</v>
      </c>
      <c r="E28" s="323"/>
      <c r="F28" s="324" t="s">
        <v>77</v>
      </c>
      <c r="G28" s="325"/>
      <c r="H28" s="326" t="s">
        <v>30</v>
      </c>
      <c r="I28" s="327" t="s">
        <v>78</v>
      </c>
    </row>
    <row r="29" spans="1:9" s="252" customFormat="1" ht="21.75" customHeight="1">
      <c r="A29" s="334" t="s">
        <v>30</v>
      </c>
      <c r="B29" s="323" t="s">
        <v>30</v>
      </c>
      <c r="C29" s="323"/>
      <c r="D29" s="322" t="s">
        <v>209</v>
      </c>
      <c r="E29" s="323"/>
      <c r="F29" s="324" t="s">
        <v>79</v>
      </c>
      <c r="G29" s="336"/>
      <c r="H29" s="335">
        <v>0.1</v>
      </c>
      <c r="I29" s="327" t="s">
        <v>80</v>
      </c>
    </row>
    <row r="30" spans="1:9" s="252" customFormat="1" ht="21.75" customHeight="1">
      <c r="A30" s="334"/>
      <c r="B30" s="323"/>
      <c r="C30" s="323"/>
      <c r="D30" s="322" t="s">
        <v>188</v>
      </c>
      <c r="E30" s="337"/>
      <c r="F30" s="324" t="s">
        <v>163</v>
      </c>
      <c r="G30" s="325"/>
      <c r="H30" s="326"/>
      <c r="I30" s="327"/>
    </row>
    <row r="31" spans="1:9" s="252" customFormat="1" ht="21.75" customHeight="1">
      <c r="A31" s="334" t="s">
        <v>30</v>
      </c>
      <c r="B31" s="323" t="s">
        <v>30</v>
      </c>
      <c r="C31" s="323"/>
      <c r="D31" s="322" t="s">
        <v>210</v>
      </c>
      <c r="E31" s="323"/>
      <c r="F31" s="324" t="s">
        <v>164</v>
      </c>
      <c r="G31" s="325"/>
      <c r="H31" s="326" t="s">
        <v>30</v>
      </c>
      <c r="I31" s="327" t="s">
        <v>168</v>
      </c>
    </row>
    <row r="32" spans="1:9" s="252" customFormat="1" ht="21.75" customHeight="1">
      <c r="A32" s="334" t="s">
        <v>30</v>
      </c>
      <c r="B32" s="323" t="s">
        <v>30</v>
      </c>
      <c r="C32" s="323"/>
      <c r="D32" s="322" t="s">
        <v>211</v>
      </c>
      <c r="E32" s="323"/>
      <c r="F32" s="324" t="s">
        <v>165</v>
      </c>
      <c r="G32" s="325"/>
      <c r="H32" s="326" t="s">
        <v>30</v>
      </c>
      <c r="I32" s="327" t="s">
        <v>30</v>
      </c>
    </row>
    <row r="33" spans="1:9" s="252" customFormat="1" ht="21.75" customHeight="1">
      <c r="A33" s="334" t="s">
        <v>30</v>
      </c>
      <c r="B33" s="323" t="s">
        <v>30</v>
      </c>
      <c r="C33" s="323"/>
      <c r="D33" s="322" t="s">
        <v>212</v>
      </c>
      <c r="E33" s="323"/>
      <c r="F33" s="324" t="s">
        <v>166</v>
      </c>
      <c r="G33" s="325"/>
      <c r="H33" s="326" t="s">
        <v>30</v>
      </c>
      <c r="I33" s="327" t="s">
        <v>30</v>
      </c>
    </row>
    <row r="34" spans="1:9" s="252" customFormat="1" ht="21.75" customHeight="1" thickBot="1">
      <c r="A34" s="338" t="s">
        <v>30</v>
      </c>
      <c r="B34" s="339" t="s">
        <v>30</v>
      </c>
      <c r="C34" s="339"/>
      <c r="D34" s="340" t="s">
        <v>213</v>
      </c>
      <c r="E34" s="339"/>
      <c r="F34" s="341" t="s">
        <v>167</v>
      </c>
      <c r="G34" s="342"/>
      <c r="H34" s="343" t="s">
        <v>30</v>
      </c>
      <c r="I34" s="344" t="s">
        <v>214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17 F21:F22 F24:F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0"/>
  <sheetViews>
    <sheetView view="pageBreakPreview" zoomScale="115" zoomScaleSheetLayoutView="115" workbookViewId="0">
      <selection activeCell="E32" sqref="E32"/>
    </sheetView>
  </sheetViews>
  <sheetFormatPr defaultRowHeight="13.5"/>
  <cols>
    <col min="1" max="1" width="8.83203125" style="345" customWidth="1"/>
    <col min="2" max="2" width="28.83203125" style="345" customWidth="1"/>
    <col min="3" max="3" width="15.83203125" style="345" customWidth="1"/>
    <col min="4" max="4" width="12.83203125" style="345" customWidth="1"/>
    <col min="5" max="5" width="8.83203125" style="345" customWidth="1"/>
    <col min="6" max="9" width="18.83203125" style="345" customWidth="1"/>
    <col min="10" max="10" width="13.33203125" style="345" customWidth="1"/>
    <col min="11" max="16384" width="9.33203125" style="345"/>
  </cols>
  <sheetData>
    <row r="1" spans="1:10" s="252" customFormat="1" ht="24.95" customHeight="1">
      <c r="A1" s="570" t="s">
        <v>171</v>
      </c>
      <c r="B1" s="570"/>
      <c r="C1" s="570"/>
      <c r="D1" s="570"/>
      <c r="E1" s="570"/>
      <c r="F1" s="570"/>
      <c r="G1" s="570"/>
      <c r="H1" s="570"/>
      <c r="I1" s="570"/>
      <c r="J1" s="570"/>
    </row>
    <row r="2" spans="1:10" s="252" customFormat="1" ht="9.9499999999999993" customHeight="1" thickBot="1">
      <c r="A2" s="571"/>
      <c r="B2" s="571"/>
      <c r="C2" s="571"/>
      <c r="D2" s="571"/>
      <c r="E2" s="571"/>
      <c r="F2" s="571"/>
      <c r="G2" s="571"/>
      <c r="H2" s="571"/>
      <c r="I2" s="571"/>
      <c r="J2" s="571"/>
    </row>
    <row r="3" spans="1:10" s="252" customFormat="1" ht="24" customHeight="1">
      <c r="A3" s="346" t="s">
        <v>26</v>
      </c>
      <c r="B3" s="347" t="s">
        <v>172</v>
      </c>
      <c r="C3" s="347" t="s">
        <v>173</v>
      </c>
      <c r="D3" s="347" t="s">
        <v>174</v>
      </c>
      <c r="E3" s="347" t="s">
        <v>27</v>
      </c>
      <c r="F3" s="347" t="s">
        <v>175</v>
      </c>
      <c r="G3" s="347" t="s">
        <v>28</v>
      </c>
      <c r="H3" s="347" t="s">
        <v>29</v>
      </c>
      <c r="I3" s="347" t="s">
        <v>176</v>
      </c>
      <c r="J3" s="348" t="s">
        <v>177</v>
      </c>
    </row>
    <row r="4" spans="1:10" s="252" customFormat="1" ht="24" customHeight="1">
      <c r="A4" s="349">
        <v>1</v>
      </c>
      <c r="B4" s="350" t="s">
        <v>180</v>
      </c>
      <c r="C4" s="350" t="s">
        <v>30</v>
      </c>
      <c r="D4" s="351"/>
      <c r="E4" s="352" t="s">
        <v>30</v>
      </c>
      <c r="F4" s="353"/>
      <c r="G4" s="353"/>
      <c r="H4" s="353"/>
      <c r="I4" s="353"/>
      <c r="J4" s="354" t="s">
        <v>30</v>
      </c>
    </row>
    <row r="5" spans="1:10" s="252" customFormat="1" ht="24" customHeight="1">
      <c r="A5" s="349">
        <v>2</v>
      </c>
      <c r="B5" s="350" t="s">
        <v>221</v>
      </c>
      <c r="C5" s="350"/>
      <c r="D5" s="351"/>
      <c r="E5" s="352"/>
      <c r="F5" s="353"/>
      <c r="G5" s="353"/>
      <c r="H5" s="353"/>
      <c r="I5" s="353"/>
      <c r="J5" s="354"/>
    </row>
    <row r="6" spans="1:10" s="252" customFormat="1" ht="24" customHeight="1">
      <c r="A6" s="349">
        <v>3</v>
      </c>
      <c r="B6" s="350" t="s">
        <v>31</v>
      </c>
      <c r="C6" s="350"/>
      <c r="D6" s="351"/>
      <c r="E6" s="352"/>
      <c r="F6" s="353"/>
      <c r="G6" s="353"/>
      <c r="H6" s="353"/>
      <c r="I6" s="353"/>
      <c r="J6" s="354"/>
    </row>
    <row r="7" spans="1:10" s="252" customFormat="1" ht="24" customHeight="1">
      <c r="A7" s="349"/>
      <c r="B7" s="350"/>
      <c r="C7" s="350"/>
      <c r="D7" s="351"/>
      <c r="E7" s="352"/>
      <c r="F7" s="353"/>
      <c r="G7" s="353"/>
      <c r="H7" s="353"/>
      <c r="I7" s="353"/>
      <c r="J7" s="354"/>
    </row>
    <row r="8" spans="1:10" s="252" customFormat="1" ht="24" customHeight="1">
      <c r="A8" s="355" t="s">
        <v>30</v>
      </c>
      <c r="B8" s="350" t="s">
        <v>32</v>
      </c>
      <c r="C8" s="350" t="s">
        <v>30</v>
      </c>
      <c r="D8" s="356">
        <v>13.8</v>
      </c>
      <c r="E8" s="352" t="s">
        <v>33</v>
      </c>
      <c r="F8" s="353"/>
      <c r="G8" s="357"/>
      <c r="H8" s="357"/>
      <c r="I8" s="357"/>
      <c r="J8" s="354" t="s">
        <v>30</v>
      </c>
    </row>
    <row r="9" spans="1:10" s="252" customFormat="1" ht="24" customHeight="1">
      <c r="A9" s="355" t="s">
        <v>30</v>
      </c>
      <c r="B9" s="350" t="s">
        <v>34</v>
      </c>
      <c r="C9" s="350" t="s">
        <v>30</v>
      </c>
      <c r="D9" s="358">
        <v>3.7</v>
      </c>
      <c r="E9" s="352" t="s">
        <v>33</v>
      </c>
      <c r="F9" s="353"/>
      <c r="G9" s="357"/>
      <c r="H9" s="357"/>
      <c r="I9" s="357"/>
      <c r="J9" s="354" t="s">
        <v>30</v>
      </c>
    </row>
    <row r="10" spans="1:10" s="252" customFormat="1" ht="24" customHeight="1">
      <c r="A10" s="355" t="s">
        <v>30</v>
      </c>
      <c r="B10" s="350" t="s">
        <v>35</v>
      </c>
      <c r="C10" s="350" t="s">
        <v>30</v>
      </c>
      <c r="D10" s="358">
        <v>1.01</v>
      </c>
      <c r="E10" s="352" t="s">
        <v>33</v>
      </c>
      <c r="F10" s="353"/>
      <c r="G10" s="357"/>
      <c r="H10" s="357"/>
      <c r="I10" s="357"/>
      <c r="J10" s="354" t="s">
        <v>30</v>
      </c>
    </row>
    <row r="11" spans="1:10" s="252" customFormat="1" ht="24" hidden="1" customHeight="1">
      <c r="A11" s="451" t="s">
        <v>30</v>
      </c>
      <c r="B11" s="452" t="s">
        <v>36</v>
      </c>
      <c r="C11" s="452" t="s">
        <v>30</v>
      </c>
      <c r="D11" s="453">
        <v>0</v>
      </c>
      <c r="E11" s="454" t="s">
        <v>33</v>
      </c>
      <c r="F11" s="455"/>
      <c r="G11" s="456"/>
      <c r="H11" s="456"/>
      <c r="I11" s="456"/>
      <c r="J11" s="457" t="s">
        <v>30</v>
      </c>
    </row>
    <row r="12" spans="1:10" s="252" customFormat="1" ht="24" hidden="1" customHeight="1">
      <c r="A12" s="451" t="s">
        <v>30</v>
      </c>
      <c r="B12" s="452" t="s">
        <v>37</v>
      </c>
      <c r="C12" s="452" t="s">
        <v>30</v>
      </c>
      <c r="D12" s="458">
        <v>0</v>
      </c>
      <c r="E12" s="454" t="s">
        <v>33</v>
      </c>
      <c r="F12" s="455"/>
      <c r="G12" s="456"/>
      <c r="H12" s="456"/>
      <c r="I12" s="456"/>
      <c r="J12" s="457" t="s">
        <v>30</v>
      </c>
    </row>
    <row r="13" spans="1:10" s="409" customFormat="1" ht="24" hidden="1" customHeight="1">
      <c r="A13" s="451" t="s">
        <v>30</v>
      </c>
      <c r="B13" s="452" t="s">
        <v>38</v>
      </c>
      <c r="C13" s="452" t="s">
        <v>30</v>
      </c>
      <c r="D13" s="459">
        <v>0</v>
      </c>
      <c r="E13" s="454" t="s">
        <v>33</v>
      </c>
      <c r="F13" s="455"/>
      <c r="G13" s="456"/>
      <c r="H13" s="456"/>
      <c r="I13" s="456"/>
      <c r="J13" s="457" t="s">
        <v>30</v>
      </c>
    </row>
    <row r="14" spans="1:10" s="252" customFormat="1" ht="24" hidden="1" customHeight="1">
      <c r="A14" s="355" t="s">
        <v>30</v>
      </c>
      <c r="B14" s="424" t="s">
        <v>256</v>
      </c>
      <c r="C14" s="350" t="s">
        <v>30</v>
      </c>
      <c r="D14" s="358">
        <v>0</v>
      </c>
      <c r="E14" s="352" t="s">
        <v>33</v>
      </c>
      <c r="F14" s="353"/>
      <c r="G14" s="357"/>
      <c r="H14" s="357"/>
      <c r="I14" s="357"/>
      <c r="J14" s="354" t="s">
        <v>30</v>
      </c>
    </row>
    <row r="15" spans="1:10" s="425" customFormat="1" ht="24" hidden="1" customHeight="1">
      <c r="A15" s="431"/>
      <c r="B15" s="434"/>
      <c r="C15" s="427"/>
      <c r="D15" s="433"/>
      <c r="E15" s="428"/>
      <c r="F15" s="429"/>
      <c r="G15" s="432"/>
      <c r="H15" s="432"/>
      <c r="I15" s="432"/>
      <c r="J15" s="430"/>
    </row>
    <row r="16" spans="1:10" s="252" customFormat="1" ht="24" customHeight="1">
      <c r="A16" s="355" t="s">
        <v>30</v>
      </c>
      <c r="B16" s="424" t="s">
        <v>39</v>
      </c>
      <c r="C16" s="350" t="s">
        <v>30</v>
      </c>
      <c r="D16" s="358">
        <v>2.93</v>
      </c>
      <c r="E16" s="352" t="s">
        <v>33</v>
      </c>
      <c r="F16" s="353">
        <v>922093</v>
      </c>
      <c r="G16" s="357"/>
      <c r="H16" s="357"/>
      <c r="I16" s="357"/>
      <c r="J16" s="354" t="s">
        <v>30</v>
      </c>
    </row>
    <row r="17" spans="1:15" s="409" customFormat="1" ht="24" customHeight="1">
      <c r="A17" s="355" t="s">
        <v>30</v>
      </c>
      <c r="B17" s="424" t="s">
        <v>257</v>
      </c>
      <c r="C17" s="350" t="s">
        <v>30</v>
      </c>
      <c r="D17" s="358">
        <v>0.8</v>
      </c>
      <c r="E17" s="352" t="s">
        <v>33</v>
      </c>
      <c r="F17" s="353"/>
      <c r="G17" s="357"/>
      <c r="H17" s="357"/>
      <c r="I17" s="357"/>
      <c r="J17" s="354" t="s">
        <v>30</v>
      </c>
    </row>
    <row r="18" spans="1:15" s="252" customFormat="1" ht="24" customHeight="1">
      <c r="A18" s="355" t="s">
        <v>30</v>
      </c>
      <c r="B18" s="350" t="s">
        <v>40</v>
      </c>
      <c r="C18" s="350" t="s">
        <v>30</v>
      </c>
      <c r="D18" s="356">
        <v>8.3000000000000007</v>
      </c>
      <c r="E18" s="352" t="s">
        <v>33</v>
      </c>
      <c r="F18" s="353"/>
      <c r="G18" s="357"/>
      <c r="H18" s="357"/>
      <c r="I18" s="357"/>
      <c r="J18" s="354" t="s">
        <v>30</v>
      </c>
    </row>
    <row r="19" spans="1:15" s="252" customFormat="1" ht="24" customHeight="1">
      <c r="A19" s="355" t="s">
        <v>30</v>
      </c>
      <c r="B19" s="350" t="s">
        <v>41</v>
      </c>
      <c r="C19" s="350" t="s">
        <v>30</v>
      </c>
      <c r="D19" s="351"/>
      <c r="E19" s="352" t="s">
        <v>30</v>
      </c>
      <c r="F19" s="422"/>
      <c r="G19" s="357"/>
      <c r="H19" s="357"/>
      <c r="I19" s="357"/>
      <c r="J19" s="354" t="s">
        <v>30</v>
      </c>
    </row>
    <row r="20" spans="1:15" s="252" customFormat="1" ht="24" customHeight="1">
      <c r="A20" s="355" t="s">
        <v>30</v>
      </c>
      <c r="B20" s="350" t="s">
        <v>42</v>
      </c>
      <c r="C20" s="350" t="s">
        <v>30</v>
      </c>
      <c r="D20" s="359">
        <v>6</v>
      </c>
      <c r="E20" s="352" t="s">
        <v>33</v>
      </c>
      <c r="F20" s="353"/>
      <c r="G20" s="357"/>
      <c r="H20" s="357"/>
      <c r="I20" s="357"/>
      <c r="J20" s="354" t="s">
        <v>30</v>
      </c>
    </row>
    <row r="21" spans="1:15" s="252" customFormat="1" ht="24" customHeight="1">
      <c r="A21" s="355" t="s">
        <v>30</v>
      </c>
      <c r="B21" s="350" t="s">
        <v>43</v>
      </c>
      <c r="C21" s="350" t="s">
        <v>30</v>
      </c>
      <c r="D21" s="359">
        <v>15</v>
      </c>
      <c r="E21" s="352" t="s">
        <v>33</v>
      </c>
      <c r="F21" s="353"/>
      <c r="G21" s="357"/>
      <c r="H21" s="357"/>
      <c r="I21" s="357"/>
      <c r="J21" s="360"/>
    </row>
    <row r="22" spans="1:15" s="252" customFormat="1" ht="24" customHeight="1">
      <c r="A22" s="355" t="s">
        <v>30</v>
      </c>
      <c r="B22" s="350" t="s">
        <v>44</v>
      </c>
      <c r="C22" s="350" t="s">
        <v>30</v>
      </c>
      <c r="D22" s="351"/>
      <c r="E22" s="352" t="s">
        <v>30</v>
      </c>
      <c r="F22" s="353"/>
      <c r="G22" s="357"/>
      <c r="H22" s="357"/>
      <c r="I22" s="357"/>
      <c r="J22" s="354" t="s">
        <v>30</v>
      </c>
    </row>
    <row r="23" spans="1:15" s="252" customFormat="1" ht="24" customHeight="1">
      <c r="A23" s="355" t="s">
        <v>30</v>
      </c>
      <c r="B23" s="350" t="s">
        <v>45</v>
      </c>
      <c r="C23" s="350" t="s">
        <v>30</v>
      </c>
      <c r="D23" s="359">
        <v>10</v>
      </c>
      <c r="E23" s="352" t="s">
        <v>33</v>
      </c>
      <c r="F23" s="353"/>
      <c r="G23" s="357"/>
      <c r="H23" s="357"/>
      <c r="I23" s="357"/>
      <c r="J23" s="354" t="s">
        <v>30</v>
      </c>
    </row>
    <row r="24" spans="1:15" s="252" customFormat="1" ht="24" customHeight="1">
      <c r="A24" s="355"/>
      <c r="B24" s="350" t="s">
        <v>187</v>
      </c>
      <c r="C24" s="350"/>
      <c r="D24" s="351"/>
      <c r="E24" s="352"/>
      <c r="F24" s="353"/>
      <c r="G24" s="357"/>
      <c r="H24" s="357"/>
      <c r="I24" s="357"/>
      <c r="J24" s="354"/>
    </row>
    <row r="25" spans="1:15" s="252" customFormat="1" ht="24" customHeight="1">
      <c r="A25" s="355" t="s">
        <v>30</v>
      </c>
      <c r="B25" s="350" t="s">
        <v>46</v>
      </c>
      <c r="C25" s="350" t="s">
        <v>30</v>
      </c>
      <c r="D25" s="351"/>
      <c r="E25" s="352" t="s">
        <v>30</v>
      </c>
      <c r="F25" s="353"/>
      <c r="G25" s="357"/>
      <c r="H25" s="357"/>
      <c r="I25" s="357"/>
      <c r="J25" s="354" t="s">
        <v>30</v>
      </c>
    </row>
    <row r="26" spans="1:15" s="252" customFormat="1" ht="24" customHeight="1" thickBot="1">
      <c r="A26" s="361" t="s">
        <v>30</v>
      </c>
      <c r="B26" s="362" t="s">
        <v>47</v>
      </c>
      <c r="C26" s="362" t="s">
        <v>30</v>
      </c>
      <c r="D26" s="363"/>
      <c r="E26" s="364" t="s">
        <v>30</v>
      </c>
      <c r="F26" s="365"/>
      <c r="G26" s="366"/>
      <c r="H26" s="366"/>
      <c r="I26" s="366"/>
      <c r="J26" s="367" t="s">
        <v>215</v>
      </c>
    </row>
    <row r="27" spans="1:15" ht="20.100000000000001" customHeight="1"/>
    <row r="29" spans="1:15">
      <c r="F29" s="470"/>
      <c r="G29" s="471"/>
      <c r="H29" s="472"/>
      <c r="I29" s="472"/>
      <c r="J29" s="473"/>
      <c r="K29" s="470"/>
      <c r="L29" s="470"/>
      <c r="M29" s="470"/>
      <c r="N29" s="470"/>
      <c r="O29" s="470"/>
    </row>
    <row r="30" spans="1:15" ht="20.100000000000001" customHeight="1">
      <c r="F30" s="470"/>
      <c r="G30" s="471"/>
      <c r="H30" s="472"/>
      <c r="I30" s="472"/>
      <c r="J30" s="473"/>
      <c r="K30" s="470"/>
      <c r="L30" s="470"/>
      <c r="M30" s="470"/>
      <c r="N30" s="470"/>
      <c r="O30" s="470"/>
    </row>
    <row r="31" spans="1:15">
      <c r="F31" s="470"/>
      <c r="G31" s="471"/>
      <c r="H31" s="472"/>
      <c r="I31" s="472"/>
      <c r="J31" s="473"/>
      <c r="K31" s="470"/>
      <c r="L31" s="470"/>
      <c r="M31" s="470"/>
      <c r="N31" s="470"/>
      <c r="O31" s="470"/>
    </row>
    <row r="32" spans="1:15">
      <c r="F32" s="470"/>
      <c r="G32" s="471"/>
      <c r="H32" s="472"/>
      <c r="I32" s="474"/>
      <c r="J32" s="473"/>
      <c r="K32" s="470"/>
      <c r="L32" s="470"/>
      <c r="M32" s="470"/>
      <c r="N32" s="470"/>
      <c r="O32" s="470"/>
    </row>
    <row r="33" spans="6:15">
      <c r="F33" s="470"/>
      <c r="G33" s="471"/>
      <c r="H33" s="472"/>
      <c r="I33" s="472"/>
      <c r="J33" s="473"/>
      <c r="K33" s="470"/>
      <c r="L33" s="470"/>
      <c r="M33" s="470"/>
      <c r="N33" s="470"/>
      <c r="O33" s="470"/>
    </row>
    <row r="34" spans="6:15">
      <c r="F34" s="470"/>
      <c r="G34" s="471"/>
      <c r="H34" s="472"/>
      <c r="I34" s="472"/>
      <c r="J34" s="473"/>
      <c r="K34" s="470"/>
      <c r="L34" s="470"/>
      <c r="M34" s="470"/>
      <c r="N34" s="470"/>
      <c r="O34" s="470"/>
    </row>
    <row r="35" spans="6:15">
      <c r="F35" s="470"/>
      <c r="G35" s="471"/>
      <c r="H35" s="474"/>
      <c r="I35" s="472"/>
      <c r="J35" s="473"/>
      <c r="K35" s="470"/>
      <c r="L35" s="470"/>
      <c r="M35" s="470"/>
      <c r="N35" s="470"/>
      <c r="O35" s="470"/>
    </row>
    <row r="36" spans="6:15">
      <c r="F36" s="470"/>
      <c r="G36" s="471"/>
      <c r="H36" s="474"/>
      <c r="I36" s="474"/>
      <c r="J36" s="473"/>
      <c r="K36" s="470"/>
      <c r="L36" s="470"/>
      <c r="M36" s="470"/>
      <c r="N36" s="470"/>
      <c r="O36" s="470"/>
    </row>
    <row r="37" spans="6:15">
      <c r="F37" s="470"/>
      <c r="G37" s="471"/>
      <c r="H37" s="472"/>
      <c r="I37" s="472"/>
      <c r="J37" s="473"/>
      <c r="K37" s="470"/>
      <c r="L37" s="470"/>
      <c r="M37" s="470"/>
      <c r="N37" s="470"/>
      <c r="O37" s="470"/>
    </row>
    <row r="38" spans="6:15">
      <c r="F38" s="470"/>
      <c r="G38" s="471"/>
      <c r="H38" s="474"/>
      <c r="I38" s="472"/>
      <c r="J38" s="473"/>
      <c r="K38" s="470"/>
      <c r="L38" s="470"/>
      <c r="M38" s="470"/>
      <c r="N38" s="470"/>
      <c r="O38" s="470"/>
    </row>
    <row r="39" spans="6:15">
      <c r="F39" s="470"/>
      <c r="G39" s="475"/>
      <c r="H39" s="475"/>
      <c r="I39" s="475"/>
      <c r="J39" s="473"/>
      <c r="K39" s="470"/>
      <c r="L39" s="470"/>
      <c r="M39" s="470"/>
      <c r="N39" s="470"/>
      <c r="O39" s="470"/>
    </row>
    <row r="40" spans="6:15">
      <c r="F40" s="470"/>
      <c r="G40" s="470"/>
      <c r="H40" s="470"/>
      <c r="I40" s="470"/>
      <c r="J40" s="470"/>
      <c r="K40" s="470"/>
      <c r="L40" s="470"/>
      <c r="M40" s="470"/>
      <c r="N40" s="470"/>
      <c r="O40" s="470"/>
    </row>
    <row r="41" spans="6:15">
      <c r="F41" s="470"/>
      <c r="G41" s="470"/>
      <c r="H41" s="470"/>
      <c r="I41" s="470"/>
      <c r="J41" s="470"/>
      <c r="K41" s="470"/>
      <c r="L41" s="470"/>
      <c r="M41" s="470"/>
      <c r="N41" s="470"/>
      <c r="O41" s="470"/>
    </row>
    <row r="42" spans="6:15">
      <c r="F42" s="470"/>
      <c r="G42" s="470"/>
      <c r="H42" s="470"/>
      <c r="I42" s="470"/>
      <c r="J42" s="470"/>
      <c r="K42" s="470"/>
      <c r="L42" s="470"/>
      <c r="M42" s="470"/>
      <c r="N42" s="470"/>
      <c r="O42" s="470"/>
    </row>
    <row r="43" spans="6:15">
      <c r="F43" s="470"/>
      <c r="G43" s="470"/>
      <c r="H43" s="470"/>
      <c r="I43" s="470"/>
      <c r="J43" s="470"/>
      <c r="K43" s="470"/>
      <c r="L43" s="470"/>
      <c r="M43" s="470"/>
      <c r="N43" s="470"/>
      <c r="O43" s="470"/>
    </row>
    <row r="44" spans="6:15">
      <c r="F44" s="470"/>
      <c r="G44" s="470"/>
      <c r="H44" s="470"/>
      <c r="I44" s="470"/>
      <c r="J44" s="470"/>
      <c r="K44" s="470"/>
      <c r="L44" s="470"/>
      <c r="M44" s="470"/>
      <c r="N44" s="470"/>
      <c r="O44" s="470"/>
    </row>
    <row r="45" spans="6:15">
      <c r="F45" s="470"/>
      <c r="G45" s="470"/>
      <c r="H45" s="470"/>
      <c r="I45" s="470"/>
      <c r="J45" s="470"/>
      <c r="K45" s="470"/>
      <c r="L45" s="470"/>
      <c r="M45" s="470"/>
      <c r="N45" s="470"/>
      <c r="O45" s="470"/>
    </row>
    <row r="46" spans="6:15">
      <c r="F46" s="470"/>
      <c r="G46" s="470"/>
      <c r="H46" s="470"/>
      <c r="I46" s="470"/>
      <c r="J46" s="470"/>
      <c r="K46" s="470"/>
      <c r="L46" s="470"/>
      <c r="M46" s="470"/>
      <c r="N46" s="470"/>
      <c r="O46" s="470"/>
    </row>
    <row r="47" spans="6:15">
      <c r="F47" s="470"/>
      <c r="G47" s="470"/>
      <c r="H47" s="470"/>
      <c r="I47" s="470"/>
      <c r="J47" s="470"/>
      <c r="K47" s="470"/>
      <c r="L47" s="470"/>
      <c r="M47" s="470"/>
      <c r="N47" s="470"/>
      <c r="O47" s="470"/>
    </row>
    <row r="48" spans="6:15">
      <c r="F48" s="470"/>
      <c r="G48" s="470"/>
      <c r="H48" s="470"/>
      <c r="I48" s="470"/>
      <c r="J48" s="470"/>
      <c r="K48" s="470"/>
      <c r="L48" s="470"/>
      <c r="M48" s="470"/>
      <c r="N48" s="470"/>
      <c r="O48" s="470"/>
    </row>
    <row r="49" spans="6:15">
      <c r="F49" s="470"/>
      <c r="G49" s="470"/>
      <c r="H49" s="470"/>
      <c r="I49" s="470"/>
      <c r="J49" s="470"/>
      <c r="K49" s="470"/>
      <c r="L49" s="470"/>
      <c r="M49" s="470"/>
      <c r="N49" s="470"/>
      <c r="O49" s="470"/>
    </row>
    <row r="50" spans="6:15">
      <c r="F50" s="470"/>
      <c r="G50" s="470"/>
      <c r="H50" s="470"/>
      <c r="I50" s="470"/>
      <c r="J50" s="470"/>
      <c r="K50" s="470"/>
      <c r="L50" s="470"/>
      <c r="M50" s="470"/>
      <c r="N50" s="470"/>
      <c r="O50" s="470"/>
    </row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18"/>
  <sheetViews>
    <sheetView view="pageBreakPreview" topLeftCell="B1" zoomScale="130" zoomScaleSheetLayoutView="130" workbookViewId="0">
      <selection activeCell="G5" sqref="G5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572" t="s">
        <v>178</v>
      </c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</row>
    <row r="2" spans="2:24" ht="19.5" customHeight="1">
      <c r="B2" s="573" t="s">
        <v>137</v>
      </c>
      <c r="C2" s="573" t="s">
        <v>85</v>
      </c>
      <c r="D2" s="573"/>
      <c r="E2" s="573"/>
      <c r="F2" s="573"/>
      <c r="G2" s="573" t="s">
        <v>133</v>
      </c>
      <c r="H2" s="573" t="s">
        <v>19</v>
      </c>
      <c r="I2" s="573" t="s">
        <v>23</v>
      </c>
      <c r="J2" s="573"/>
      <c r="K2" s="573" t="s">
        <v>218</v>
      </c>
      <c r="L2" s="573"/>
      <c r="M2" s="573" t="s">
        <v>217</v>
      </c>
      <c r="N2" s="573"/>
      <c r="O2" s="573" t="s">
        <v>179</v>
      </c>
      <c r="P2" s="573"/>
      <c r="Q2" s="573" t="s">
        <v>20</v>
      </c>
    </row>
    <row r="3" spans="2:24" ht="19.5" customHeight="1">
      <c r="B3" s="573"/>
      <c r="C3" s="383" t="s">
        <v>172</v>
      </c>
      <c r="D3" s="383" t="s">
        <v>21</v>
      </c>
      <c r="E3" s="383" t="s">
        <v>2</v>
      </c>
      <c r="F3" s="383" t="s">
        <v>22</v>
      </c>
      <c r="G3" s="573"/>
      <c r="H3" s="573"/>
      <c r="I3" s="383" t="s">
        <v>181</v>
      </c>
      <c r="J3" s="383" t="s">
        <v>161</v>
      </c>
      <c r="K3" s="383" t="s">
        <v>183</v>
      </c>
      <c r="L3" s="383" t="s">
        <v>184</v>
      </c>
      <c r="M3" s="383" t="s">
        <v>183</v>
      </c>
      <c r="N3" s="383" t="s">
        <v>184</v>
      </c>
      <c r="O3" s="383" t="s">
        <v>185</v>
      </c>
      <c r="P3" s="383" t="s">
        <v>184</v>
      </c>
      <c r="Q3" s="573"/>
      <c r="S3" s="388"/>
      <c r="T3" s="387"/>
      <c r="U3" s="387"/>
      <c r="V3" s="387"/>
      <c r="W3" s="387"/>
      <c r="X3" s="387"/>
    </row>
    <row r="4" spans="2:24" ht="19.5" customHeight="1">
      <c r="B4" s="368" t="s">
        <v>220</v>
      </c>
      <c r="C4" s="369" t="str">
        <f>설계설명서!H4</f>
        <v>달서대로(신당네거리~신당한화꿈에그린아파트) 등 2개소 노면표시 도색공사</v>
      </c>
      <c r="D4" s="370"/>
      <c r="E4" s="370"/>
      <c r="F4" s="370"/>
      <c r="G4" s="370"/>
      <c r="H4" s="370"/>
      <c r="I4" s="370"/>
      <c r="J4" s="371"/>
      <c r="K4" s="370"/>
      <c r="L4" s="401"/>
      <c r="M4" s="370"/>
      <c r="N4" s="401"/>
      <c r="O4" s="370"/>
      <c r="P4" s="371"/>
      <c r="Q4" s="370"/>
      <c r="S4" s="387"/>
      <c r="T4" s="387"/>
      <c r="U4" s="387"/>
      <c r="V4" s="387"/>
      <c r="W4" s="387"/>
      <c r="X4" s="387"/>
    </row>
    <row r="5" spans="2:24" ht="19.5" customHeight="1">
      <c r="B5" s="370">
        <v>1</v>
      </c>
      <c r="C5" s="369" t="s">
        <v>216</v>
      </c>
      <c r="D5" s="370"/>
      <c r="E5" s="370"/>
      <c r="F5" s="370"/>
      <c r="G5" s="370"/>
      <c r="H5" s="370"/>
      <c r="I5" s="370"/>
      <c r="J5" s="371"/>
      <c r="K5" s="370"/>
      <c r="L5" s="371"/>
      <c r="M5" s="370"/>
      <c r="N5" s="401"/>
      <c r="O5" s="370"/>
      <c r="P5" s="401"/>
      <c r="Q5" s="370"/>
      <c r="S5" s="387"/>
      <c r="T5" s="387"/>
      <c r="U5" s="387"/>
      <c r="V5" s="387"/>
      <c r="W5" s="387"/>
      <c r="X5" s="387"/>
    </row>
    <row r="6" spans="2:24" ht="19.5" customHeight="1">
      <c r="B6" s="372"/>
      <c r="C6" s="373" t="s">
        <v>12</v>
      </c>
      <c r="D6" s="374" t="s">
        <v>8</v>
      </c>
      <c r="E6" s="374" t="s">
        <v>227</v>
      </c>
      <c r="F6" s="374" t="s">
        <v>6</v>
      </c>
      <c r="G6" s="378">
        <v>1118</v>
      </c>
      <c r="H6" s="384" t="s">
        <v>96</v>
      </c>
      <c r="I6" s="375"/>
      <c r="J6" s="375"/>
      <c r="K6" s="376"/>
      <c r="L6" s="376"/>
      <c r="M6" s="376"/>
      <c r="N6" s="376"/>
      <c r="O6" s="376"/>
      <c r="P6" s="376"/>
      <c r="Q6" s="377" t="s">
        <v>228</v>
      </c>
      <c r="S6" s="387"/>
      <c r="T6" s="387"/>
      <c r="U6" s="387"/>
      <c r="V6" s="387"/>
      <c r="W6" s="387"/>
      <c r="X6" s="387"/>
    </row>
    <row r="7" spans="2:24" ht="19.5" customHeight="1">
      <c r="B7" s="372"/>
      <c r="C7" s="373" t="s">
        <v>11</v>
      </c>
      <c r="D7" s="374" t="s">
        <v>8</v>
      </c>
      <c r="E7" s="374" t="s">
        <v>227</v>
      </c>
      <c r="F7" s="374" t="s">
        <v>6</v>
      </c>
      <c r="G7" s="378">
        <v>5060</v>
      </c>
      <c r="H7" s="384" t="s">
        <v>96</v>
      </c>
      <c r="I7" s="375"/>
      <c r="J7" s="375"/>
      <c r="K7" s="376"/>
      <c r="L7" s="376"/>
      <c r="M7" s="376"/>
      <c r="N7" s="376"/>
      <c r="O7" s="376"/>
      <c r="P7" s="376"/>
      <c r="Q7" s="377" t="s">
        <v>229</v>
      </c>
      <c r="S7" s="387"/>
      <c r="T7" s="387"/>
      <c r="U7" s="387"/>
      <c r="V7" s="387"/>
      <c r="W7" s="387"/>
      <c r="X7" s="387"/>
    </row>
    <row r="8" spans="2:24" ht="19.5" customHeight="1">
      <c r="B8" s="372"/>
      <c r="C8" s="373" t="s">
        <v>224</v>
      </c>
      <c r="D8" s="374" t="s">
        <v>8</v>
      </c>
      <c r="E8" s="374" t="s">
        <v>227</v>
      </c>
      <c r="F8" s="374" t="s">
        <v>6</v>
      </c>
      <c r="G8" s="378">
        <v>2859</v>
      </c>
      <c r="H8" s="384" t="s">
        <v>96</v>
      </c>
      <c r="I8" s="375"/>
      <c r="J8" s="375"/>
      <c r="K8" s="376"/>
      <c r="L8" s="376"/>
      <c r="M8" s="376"/>
      <c r="N8" s="376"/>
      <c r="O8" s="376"/>
      <c r="P8" s="376"/>
      <c r="Q8" s="377" t="s">
        <v>230</v>
      </c>
      <c r="S8" s="387"/>
      <c r="T8" s="387"/>
      <c r="U8" s="387"/>
      <c r="V8" s="387"/>
      <c r="W8" s="387"/>
      <c r="X8" s="387"/>
    </row>
    <row r="9" spans="2:24" ht="19.5" customHeight="1">
      <c r="B9" s="372"/>
      <c r="C9" s="373" t="s">
        <v>225</v>
      </c>
      <c r="D9" s="374" t="s">
        <v>8</v>
      </c>
      <c r="E9" s="374" t="s">
        <v>227</v>
      </c>
      <c r="F9" s="374" t="s">
        <v>6</v>
      </c>
      <c r="G9" s="378">
        <v>2221</v>
      </c>
      <c r="H9" s="384" t="s">
        <v>96</v>
      </c>
      <c r="I9" s="375"/>
      <c r="J9" s="375"/>
      <c r="K9" s="376"/>
      <c r="L9" s="376"/>
      <c r="M9" s="376"/>
      <c r="N9" s="376"/>
      <c r="O9" s="376"/>
      <c r="P9" s="376"/>
      <c r="Q9" s="377" t="s">
        <v>231</v>
      </c>
      <c r="S9" s="387"/>
      <c r="T9" s="387"/>
      <c r="U9" s="387"/>
      <c r="V9" s="387"/>
      <c r="W9" s="387"/>
      <c r="X9" s="387"/>
    </row>
    <row r="10" spans="2:24" ht="19.5" customHeight="1">
      <c r="B10" s="372"/>
      <c r="C10" s="373" t="s">
        <v>12</v>
      </c>
      <c r="D10" s="374" t="s">
        <v>222</v>
      </c>
      <c r="E10" s="374" t="s">
        <v>227</v>
      </c>
      <c r="F10" s="374" t="s">
        <v>7</v>
      </c>
      <c r="G10" s="378">
        <v>1218</v>
      </c>
      <c r="H10" s="384" t="s">
        <v>96</v>
      </c>
      <c r="I10" s="375"/>
      <c r="J10" s="375"/>
      <c r="K10" s="376"/>
      <c r="L10" s="376"/>
      <c r="M10" s="376"/>
      <c r="N10" s="376"/>
      <c r="O10" s="376"/>
      <c r="P10" s="376"/>
      <c r="Q10" s="377" t="s">
        <v>232</v>
      </c>
      <c r="S10" s="387"/>
      <c r="T10" s="387"/>
      <c r="U10" s="387"/>
      <c r="V10" s="387"/>
      <c r="W10" s="387"/>
      <c r="X10" s="387"/>
    </row>
    <row r="11" spans="2:24" ht="19.5" customHeight="1">
      <c r="B11" s="372"/>
      <c r="C11" s="373" t="s">
        <v>226</v>
      </c>
      <c r="D11" s="374" t="s">
        <v>9</v>
      </c>
      <c r="E11" s="374" t="s">
        <v>227</v>
      </c>
      <c r="F11" s="374" t="s">
        <v>7</v>
      </c>
      <c r="G11" s="378">
        <v>489</v>
      </c>
      <c r="H11" s="384" t="s">
        <v>96</v>
      </c>
      <c r="I11" s="375"/>
      <c r="J11" s="375"/>
      <c r="K11" s="376"/>
      <c r="L11" s="376"/>
      <c r="M11" s="376"/>
      <c r="N11" s="376"/>
      <c r="O11" s="376"/>
      <c r="P11" s="376"/>
      <c r="Q11" s="406" t="s">
        <v>241</v>
      </c>
      <c r="S11" s="387"/>
      <c r="T11" s="387"/>
      <c r="U11" s="387"/>
      <c r="V11" s="387"/>
      <c r="W11" s="387"/>
      <c r="X11" s="387"/>
    </row>
    <row r="12" spans="2:24" ht="19.5" hidden="1" customHeight="1">
      <c r="B12" s="386"/>
      <c r="C12" s="402" t="s">
        <v>242</v>
      </c>
      <c r="D12" s="403" t="s">
        <v>243</v>
      </c>
      <c r="E12" s="403" t="s">
        <v>244</v>
      </c>
      <c r="F12" s="403" t="s">
        <v>245</v>
      </c>
      <c r="G12" s="407" t="e">
        <f>#REF!</f>
        <v>#REF!</v>
      </c>
      <c r="H12" s="400" t="s">
        <v>96</v>
      </c>
      <c r="I12" s="404"/>
      <c r="J12" s="404" t="e">
        <f t="shared" ref="J12:J15" si="0">L12+N12+P12</f>
        <v>#REF!</v>
      </c>
      <c r="K12" s="405" t="e">
        <f>#REF!</f>
        <v>#REF!</v>
      </c>
      <c r="L12" s="405" t="e">
        <f>G12*K12</f>
        <v>#REF!</v>
      </c>
      <c r="M12" s="405" t="e">
        <f>#REF!</f>
        <v>#REF!</v>
      </c>
      <c r="N12" s="405" t="e">
        <f t="shared" ref="N12:N13" si="1">G12*M12</f>
        <v>#REF!</v>
      </c>
      <c r="O12" s="405" t="e">
        <f>#REF!</f>
        <v>#REF!</v>
      </c>
      <c r="P12" s="405" t="e">
        <f t="shared" ref="P12:P13" si="2">G12*O12</f>
        <v>#REF!</v>
      </c>
      <c r="Q12" s="406" t="s">
        <v>239</v>
      </c>
      <c r="S12" s="387"/>
      <c r="T12" s="387"/>
      <c r="U12" s="387"/>
      <c r="V12" s="387"/>
      <c r="W12" s="387"/>
      <c r="X12" s="387"/>
    </row>
    <row r="13" spans="2:24" ht="19.5" hidden="1" customHeight="1">
      <c r="B13" s="386"/>
      <c r="C13" s="412" t="s">
        <v>253</v>
      </c>
      <c r="D13" s="413" t="s">
        <v>243</v>
      </c>
      <c r="E13" s="413" t="s">
        <v>244</v>
      </c>
      <c r="F13" s="413" t="s">
        <v>245</v>
      </c>
      <c r="G13" s="417" t="e">
        <f>#REF!</f>
        <v>#REF!</v>
      </c>
      <c r="H13" s="411" t="s">
        <v>254</v>
      </c>
      <c r="I13" s="414"/>
      <c r="J13" s="414" t="e">
        <f t="shared" si="0"/>
        <v>#REF!</v>
      </c>
      <c r="K13" s="415" t="e">
        <f>#REF!</f>
        <v>#REF!</v>
      </c>
      <c r="L13" s="415" t="e">
        <f>G13*K13</f>
        <v>#REF!</v>
      </c>
      <c r="M13" s="415" t="e">
        <f>#REF!</f>
        <v>#REF!</v>
      </c>
      <c r="N13" s="415" t="e">
        <f t="shared" si="1"/>
        <v>#REF!</v>
      </c>
      <c r="O13" s="415" t="e">
        <f>#REF!</f>
        <v>#REF!</v>
      </c>
      <c r="P13" s="415" t="e">
        <f t="shared" si="2"/>
        <v>#REF!</v>
      </c>
      <c r="Q13" s="416" t="s">
        <v>255</v>
      </c>
      <c r="S13" s="387"/>
      <c r="T13" s="387"/>
      <c r="U13" s="387"/>
      <c r="V13" s="387"/>
      <c r="W13" s="387"/>
      <c r="X13" s="387"/>
    </row>
    <row r="14" spans="2:24" ht="19.5" hidden="1" customHeight="1">
      <c r="B14" s="386"/>
      <c r="C14" s="402" t="s">
        <v>246</v>
      </c>
      <c r="D14" s="403" t="s">
        <v>247</v>
      </c>
      <c r="E14" s="403" t="s">
        <v>248</v>
      </c>
      <c r="F14" s="403" t="s">
        <v>249</v>
      </c>
      <c r="G14" s="407" t="e">
        <f>#REF!</f>
        <v>#REF!</v>
      </c>
      <c r="H14" s="400" t="s">
        <v>96</v>
      </c>
      <c r="I14" s="404"/>
      <c r="J14" s="404" t="e">
        <f t="shared" si="0"/>
        <v>#REF!</v>
      </c>
      <c r="K14" s="405" t="e">
        <f>#REF!</f>
        <v>#REF!</v>
      </c>
      <c r="L14" s="405" t="e">
        <f>G14*K14</f>
        <v>#REF!</v>
      </c>
      <c r="M14" s="405" t="e">
        <f>#REF!</f>
        <v>#REF!</v>
      </c>
      <c r="N14" s="405" t="e">
        <f>G14*M14</f>
        <v>#REF!</v>
      </c>
      <c r="O14" s="405" t="e">
        <f>#REF!</f>
        <v>#REF!</v>
      </c>
      <c r="P14" s="405" t="e">
        <f>G14*O14</f>
        <v>#REF!</v>
      </c>
      <c r="Q14" s="406" t="s">
        <v>252</v>
      </c>
      <c r="S14" s="387"/>
      <c r="T14" s="387"/>
      <c r="U14" s="387"/>
      <c r="V14" s="387"/>
      <c r="W14" s="387"/>
      <c r="X14" s="387"/>
    </row>
    <row r="15" spans="2:24" ht="19.5" hidden="1" customHeight="1">
      <c r="B15" s="386"/>
      <c r="C15" s="402" t="s">
        <v>250</v>
      </c>
      <c r="D15" s="403" t="s">
        <v>251</v>
      </c>
      <c r="E15" s="403" t="s">
        <v>248</v>
      </c>
      <c r="F15" s="403" t="s">
        <v>249</v>
      </c>
      <c r="G15" s="407" t="e">
        <f>#REF!</f>
        <v>#REF!</v>
      </c>
      <c r="H15" s="400" t="s">
        <v>96</v>
      </c>
      <c r="I15" s="404"/>
      <c r="J15" s="404" t="e">
        <f t="shared" si="0"/>
        <v>#REF!</v>
      </c>
      <c r="K15" s="405" t="e">
        <f>#REF!</f>
        <v>#REF!</v>
      </c>
      <c r="L15" s="405" t="e">
        <f>G15*K15</f>
        <v>#REF!</v>
      </c>
      <c r="M15" s="405" t="e">
        <f>#REF!</f>
        <v>#REF!</v>
      </c>
      <c r="N15" s="405" t="e">
        <f>G15*M15</f>
        <v>#REF!</v>
      </c>
      <c r="O15" s="405" t="e">
        <f>#REF!</f>
        <v>#REF!</v>
      </c>
      <c r="P15" s="405" t="e">
        <f>G15*O15</f>
        <v>#REF!</v>
      </c>
      <c r="Q15" s="406" t="s">
        <v>240</v>
      </c>
      <c r="S15" s="387"/>
      <c r="T15" s="387"/>
      <c r="U15" s="387"/>
      <c r="V15" s="387"/>
      <c r="W15" s="387"/>
      <c r="X15" s="387"/>
    </row>
    <row r="16" spans="2:24" s="410" customFormat="1" ht="19.5" customHeight="1">
      <c r="B16" s="386"/>
      <c r="C16" s="412"/>
      <c r="D16" s="413"/>
      <c r="E16" s="413"/>
      <c r="F16" s="413"/>
      <c r="G16" s="417"/>
      <c r="H16" s="411"/>
      <c r="I16" s="414"/>
      <c r="J16" s="414"/>
      <c r="K16" s="415"/>
      <c r="L16" s="415"/>
      <c r="M16" s="415"/>
      <c r="N16" s="415"/>
      <c r="O16" s="415"/>
      <c r="P16" s="415"/>
      <c r="Q16" s="416"/>
      <c r="S16" s="387"/>
      <c r="T16" s="387"/>
      <c r="U16" s="387"/>
      <c r="V16" s="387"/>
      <c r="W16" s="387"/>
      <c r="X16" s="387"/>
    </row>
    <row r="17" spans="2:17" ht="19.5" customHeight="1">
      <c r="B17" s="370">
        <v>2</v>
      </c>
      <c r="C17" s="379" t="s">
        <v>31</v>
      </c>
      <c r="D17" s="370"/>
      <c r="E17" s="370"/>
      <c r="F17" s="370"/>
      <c r="G17" s="380"/>
      <c r="H17" s="370"/>
      <c r="I17" s="380"/>
      <c r="J17" s="371"/>
      <c r="K17" s="380"/>
      <c r="L17" s="371"/>
      <c r="M17" s="380"/>
      <c r="N17" s="371"/>
      <c r="O17" s="380"/>
      <c r="P17" s="371"/>
      <c r="Q17" s="381"/>
    </row>
    <row r="18" spans="2:17" ht="19.5" customHeight="1">
      <c r="B18" s="382"/>
      <c r="C18" s="382" t="s">
        <v>182</v>
      </c>
      <c r="D18" s="382"/>
      <c r="E18" s="382"/>
      <c r="F18" s="382"/>
      <c r="G18" s="461">
        <v>6</v>
      </c>
      <c r="H18" s="383" t="s">
        <v>84</v>
      </c>
      <c r="I18" s="375"/>
      <c r="J18" s="375"/>
      <c r="K18" s="376"/>
      <c r="L18" s="376"/>
      <c r="M18" s="376"/>
      <c r="N18" s="376"/>
      <c r="O18" s="376"/>
      <c r="P18" s="376"/>
      <c r="Q18" s="377"/>
    </row>
  </sheetData>
  <mergeCells count="10"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652" t="s">
        <v>24</v>
      </c>
      <c r="C1" s="654" t="s">
        <v>85</v>
      </c>
      <c r="D1" s="654" t="s">
        <v>86</v>
      </c>
      <c r="E1" s="654" t="s">
        <v>87</v>
      </c>
      <c r="F1" s="656" t="s">
        <v>0</v>
      </c>
      <c r="G1" s="656" t="s">
        <v>1</v>
      </c>
      <c r="H1" s="656" t="s">
        <v>88</v>
      </c>
      <c r="I1" s="656"/>
      <c r="J1" s="656" t="s">
        <v>89</v>
      </c>
      <c r="K1" s="656"/>
      <c r="L1" s="656" t="s">
        <v>90</v>
      </c>
      <c r="M1" s="656"/>
      <c r="N1" s="656" t="s">
        <v>91</v>
      </c>
      <c r="O1" s="656"/>
      <c r="P1" s="658" t="s">
        <v>3</v>
      </c>
    </row>
    <row r="2" spans="1:19" ht="26.1" customHeight="1">
      <c r="A2" s="1">
        <v>1</v>
      </c>
      <c r="B2" s="653"/>
      <c r="C2" s="655"/>
      <c r="D2" s="655"/>
      <c r="E2" s="655"/>
      <c r="F2" s="657"/>
      <c r="G2" s="657"/>
      <c r="H2" s="2" t="s">
        <v>92</v>
      </c>
      <c r="I2" s="2" t="s">
        <v>93</v>
      </c>
      <c r="J2" s="2" t="s">
        <v>92</v>
      </c>
      <c r="K2" s="2" t="s">
        <v>93</v>
      </c>
      <c r="L2" s="2" t="s">
        <v>92</v>
      </c>
      <c r="M2" s="2" t="s">
        <v>93</v>
      </c>
      <c r="N2" s="2" t="s">
        <v>92</v>
      </c>
      <c r="O2" s="2" t="s">
        <v>93</v>
      </c>
      <c r="P2" s="659"/>
    </row>
    <row r="3" spans="1:19" ht="26.1" customHeight="1" thickBot="1">
      <c r="A3" s="1">
        <v>1</v>
      </c>
      <c r="B3" s="648" t="str">
        <f>갑지.표지!C35</f>
        <v>달서대로(신당네거리~신당한화꿈에그린아파트) 등 2개소 노면표시 도색공사</v>
      </c>
      <c r="C3" s="649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1"/>
    </row>
    <row r="4" spans="1:19" ht="26.1" customHeight="1" thickTop="1">
      <c r="A4" s="3">
        <v>1</v>
      </c>
      <c r="B4" s="642" t="s">
        <v>81</v>
      </c>
      <c r="C4" s="643"/>
      <c r="D4" s="643"/>
      <c r="E4" s="644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645" t="s">
        <v>94</v>
      </c>
      <c r="C5" s="636" t="s">
        <v>8</v>
      </c>
      <c r="D5" s="636" t="s">
        <v>6</v>
      </c>
      <c r="E5" s="9" t="s">
        <v>95</v>
      </c>
      <c r="F5" s="10" t="e">
        <f>#REF!</f>
        <v>#REF!</v>
      </c>
      <c r="G5" s="9" t="s">
        <v>96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97</v>
      </c>
      <c r="S5" s="10"/>
    </row>
    <row r="6" spans="1:19" ht="26.1" hidden="1" customHeight="1">
      <c r="A6" s="3">
        <v>2</v>
      </c>
      <c r="B6" s="646"/>
      <c r="C6" s="637"/>
      <c r="D6" s="637"/>
      <c r="E6" s="16" t="s">
        <v>98</v>
      </c>
      <c r="F6" s="17" t="e">
        <f>#REF!</f>
        <v>#REF!</v>
      </c>
      <c r="G6" s="16" t="s">
        <v>96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99</v>
      </c>
      <c r="S6" s="17"/>
    </row>
    <row r="7" spans="1:19" ht="26.1" hidden="1" customHeight="1">
      <c r="A7" s="3">
        <v>2</v>
      </c>
      <c r="B7" s="646"/>
      <c r="C7" s="637"/>
      <c r="D7" s="637"/>
      <c r="E7" s="22" t="s">
        <v>4</v>
      </c>
      <c r="F7" s="17" t="e">
        <f>#REF!</f>
        <v>#REF!</v>
      </c>
      <c r="G7" s="16" t="s">
        <v>96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100</v>
      </c>
      <c r="S7" s="17"/>
    </row>
    <row r="8" spans="1:19" ht="26.1" hidden="1" customHeight="1">
      <c r="A8" s="3">
        <v>2</v>
      </c>
      <c r="B8" s="646"/>
      <c r="C8" s="637"/>
      <c r="D8" s="637"/>
      <c r="E8" s="16" t="s">
        <v>101</v>
      </c>
      <c r="F8" s="17" t="e">
        <f>#REF!</f>
        <v>#REF!</v>
      </c>
      <c r="G8" s="16" t="s">
        <v>96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102</v>
      </c>
      <c r="S8" s="17"/>
    </row>
    <row r="9" spans="1:19" ht="26.1" hidden="1" customHeight="1">
      <c r="A9" s="3">
        <v>2</v>
      </c>
      <c r="B9" s="646"/>
      <c r="C9" s="637" t="s">
        <v>9</v>
      </c>
      <c r="D9" s="637" t="s">
        <v>7</v>
      </c>
      <c r="E9" s="16" t="s">
        <v>95</v>
      </c>
      <c r="F9" s="17" t="e">
        <f>#REF!</f>
        <v>#REF!</v>
      </c>
      <c r="G9" s="16" t="s">
        <v>96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103</v>
      </c>
      <c r="S9" s="17"/>
    </row>
    <row r="10" spans="1:19" ht="26.1" hidden="1" customHeight="1">
      <c r="A10" s="3">
        <v>2</v>
      </c>
      <c r="B10" s="646"/>
      <c r="C10" s="637"/>
      <c r="D10" s="637"/>
      <c r="E10" s="16" t="s">
        <v>98</v>
      </c>
      <c r="F10" s="17" t="e">
        <f>#REF!</f>
        <v>#REF!</v>
      </c>
      <c r="G10" s="16" t="s">
        <v>96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104</v>
      </c>
      <c r="S10" s="17"/>
    </row>
    <row r="11" spans="1:19" ht="26.1" hidden="1" customHeight="1">
      <c r="A11" s="3">
        <v>2</v>
      </c>
      <c r="B11" s="646"/>
      <c r="C11" s="637"/>
      <c r="D11" s="637" t="s">
        <v>5</v>
      </c>
      <c r="E11" s="16" t="s">
        <v>95</v>
      </c>
      <c r="F11" s="17">
        <v>0</v>
      </c>
      <c r="G11" s="16" t="s">
        <v>96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105</v>
      </c>
      <c r="S11" s="17"/>
    </row>
    <row r="12" spans="1:19" ht="26.1" hidden="1" customHeight="1">
      <c r="A12" s="3">
        <v>2</v>
      </c>
      <c r="B12" s="646"/>
      <c r="C12" s="637"/>
      <c r="D12" s="637"/>
      <c r="E12" s="16" t="s">
        <v>98</v>
      </c>
      <c r="F12" s="17">
        <v>0</v>
      </c>
      <c r="G12" s="16" t="s">
        <v>96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106</v>
      </c>
      <c r="S12" s="17"/>
    </row>
    <row r="13" spans="1:19" ht="26.1" hidden="1" customHeight="1">
      <c r="A13" s="3">
        <v>2</v>
      </c>
      <c r="B13" s="646"/>
      <c r="C13" s="637"/>
      <c r="D13" s="637" t="s">
        <v>14</v>
      </c>
      <c r="E13" s="16" t="s">
        <v>95</v>
      </c>
      <c r="F13" s="17"/>
      <c r="G13" s="16" t="s">
        <v>96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647"/>
      <c r="C14" s="638"/>
      <c r="D14" s="638"/>
      <c r="E14" s="23" t="s">
        <v>98</v>
      </c>
      <c r="F14" s="24"/>
      <c r="G14" s="23" t="s">
        <v>96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633" t="s">
        <v>107</v>
      </c>
      <c r="C15" s="636" t="s">
        <v>8</v>
      </c>
      <c r="D15" s="636" t="s">
        <v>6</v>
      </c>
      <c r="E15" s="9" t="s">
        <v>95</v>
      </c>
      <c r="F15" s="10" t="e">
        <f>#REF!</f>
        <v>#REF!</v>
      </c>
      <c r="G15" s="9" t="s">
        <v>96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634"/>
      <c r="C16" s="637"/>
      <c r="D16" s="637"/>
      <c r="E16" s="16" t="s">
        <v>98</v>
      </c>
      <c r="F16" s="17" t="e">
        <f>#REF!</f>
        <v>#REF!</v>
      </c>
      <c r="G16" s="16" t="s">
        <v>96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634"/>
      <c r="C17" s="637"/>
      <c r="D17" s="637"/>
      <c r="E17" s="22" t="s">
        <v>4</v>
      </c>
      <c r="F17" s="17" t="e">
        <f>#REF!</f>
        <v>#REF!</v>
      </c>
      <c r="G17" s="16" t="s">
        <v>96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634"/>
      <c r="C18" s="637"/>
      <c r="D18" s="637"/>
      <c r="E18" s="16" t="s">
        <v>101</v>
      </c>
      <c r="F18" s="17" t="e">
        <f>#REF!</f>
        <v>#REF!</v>
      </c>
      <c r="G18" s="16" t="s">
        <v>96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634"/>
      <c r="C19" s="637" t="s">
        <v>9</v>
      </c>
      <c r="D19" s="637" t="s">
        <v>7</v>
      </c>
      <c r="E19" s="16" t="s">
        <v>95</v>
      </c>
      <c r="F19" s="17" t="e">
        <f>#REF!</f>
        <v>#REF!</v>
      </c>
      <c r="G19" s="16" t="s">
        <v>96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634"/>
      <c r="C20" s="637"/>
      <c r="D20" s="637"/>
      <c r="E20" s="16" t="s">
        <v>98</v>
      </c>
      <c r="F20" s="17" t="e">
        <f>#REF!</f>
        <v>#REF!</v>
      </c>
      <c r="G20" s="16" t="s">
        <v>96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634"/>
      <c r="C21" s="637"/>
      <c r="D21" s="637" t="s">
        <v>5</v>
      </c>
      <c r="E21" s="16" t="s">
        <v>95</v>
      </c>
      <c r="F21" s="17"/>
      <c r="G21" s="16" t="s">
        <v>96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108</v>
      </c>
      <c r="S21" s="17"/>
    </row>
    <row r="22" spans="1:19" ht="26.1" hidden="1" customHeight="1">
      <c r="A22" s="3">
        <v>2</v>
      </c>
      <c r="B22" s="635"/>
      <c r="C22" s="638"/>
      <c r="D22" s="638"/>
      <c r="E22" s="23" t="s">
        <v>98</v>
      </c>
      <c r="F22" s="24"/>
      <c r="G22" s="23" t="s">
        <v>96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109</v>
      </c>
      <c r="S22" s="17"/>
    </row>
    <row r="23" spans="1:19" ht="26.1" hidden="1" customHeight="1">
      <c r="A23" s="3">
        <v>2</v>
      </c>
      <c r="B23" s="633" t="s">
        <v>110</v>
      </c>
      <c r="C23" s="636" t="s">
        <v>10</v>
      </c>
      <c r="D23" s="636" t="s">
        <v>6</v>
      </c>
      <c r="E23" s="9" t="s">
        <v>95</v>
      </c>
      <c r="F23" s="10" t="e">
        <f>#REF!</f>
        <v>#REF!</v>
      </c>
      <c r="G23" s="9" t="s">
        <v>96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634"/>
      <c r="C24" s="637"/>
      <c r="D24" s="637"/>
      <c r="E24" s="16" t="s">
        <v>98</v>
      </c>
      <c r="F24" s="17" t="e">
        <f>#REF!</f>
        <v>#REF!</v>
      </c>
      <c r="G24" s="16" t="s">
        <v>96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634"/>
      <c r="C25" s="637"/>
      <c r="D25" s="637"/>
      <c r="E25" s="22" t="s">
        <v>4</v>
      </c>
      <c r="F25" s="17" t="e">
        <f>#REF!</f>
        <v>#REF!</v>
      </c>
      <c r="G25" s="16" t="s">
        <v>96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634"/>
      <c r="C26" s="637"/>
      <c r="D26" s="637"/>
      <c r="E26" s="16" t="s">
        <v>101</v>
      </c>
      <c r="F26" s="17" t="e">
        <f>#REF!</f>
        <v>#REF!</v>
      </c>
      <c r="G26" s="16" t="s">
        <v>96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634"/>
      <c r="C27" s="637" t="s">
        <v>13</v>
      </c>
      <c r="D27" s="637" t="s">
        <v>7</v>
      </c>
      <c r="E27" s="16" t="s">
        <v>95</v>
      </c>
      <c r="F27" s="17" t="e">
        <f>#REF!</f>
        <v>#REF!</v>
      </c>
      <c r="G27" s="16" t="s">
        <v>96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634"/>
      <c r="C28" s="637"/>
      <c r="D28" s="637"/>
      <c r="E28" s="16" t="s">
        <v>98</v>
      </c>
      <c r="F28" s="17" t="e">
        <f>#REF!</f>
        <v>#REF!</v>
      </c>
      <c r="G28" s="16" t="s">
        <v>96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634"/>
      <c r="C29" s="637"/>
      <c r="D29" s="637" t="s">
        <v>5</v>
      </c>
      <c r="E29" s="16" t="s">
        <v>95</v>
      </c>
      <c r="F29" s="17" t="e">
        <f>#REF!</f>
        <v>#REF!</v>
      </c>
      <c r="G29" s="16" t="s">
        <v>96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635"/>
      <c r="C30" s="638"/>
      <c r="D30" s="638"/>
      <c r="E30" s="23" t="s">
        <v>98</v>
      </c>
      <c r="F30" s="24" t="e">
        <f>#REF!</f>
        <v>#REF!</v>
      </c>
      <c r="G30" s="23" t="s">
        <v>96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633" t="s">
        <v>111</v>
      </c>
      <c r="C31" s="639" t="s">
        <v>10</v>
      </c>
      <c r="D31" s="639" t="s">
        <v>6</v>
      </c>
      <c r="E31" s="9" t="s">
        <v>95</v>
      </c>
      <c r="F31" s="10" t="e">
        <f>#REF!</f>
        <v>#REF!</v>
      </c>
      <c r="G31" s="9" t="s">
        <v>96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634"/>
      <c r="C32" s="640"/>
      <c r="D32" s="640"/>
      <c r="E32" s="16" t="s">
        <v>98</v>
      </c>
      <c r="F32" s="17" t="e">
        <f>#REF!</f>
        <v>#REF!</v>
      </c>
      <c r="G32" s="16" t="s">
        <v>96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634"/>
      <c r="C33" s="640"/>
      <c r="D33" s="640"/>
      <c r="E33" s="22" t="s">
        <v>4</v>
      </c>
      <c r="F33" s="17" t="e">
        <f>#REF!</f>
        <v>#REF!</v>
      </c>
      <c r="G33" s="16" t="s">
        <v>96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634"/>
      <c r="C34" s="641"/>
      <c r="D34" s="641"/>
      <c r="E34" s="16" t="s">
        <v>101</v>
      </c>
      <c r="F34" s="17" t="e">
        <f>#REF!</f>
        <v>#REF!</v>
      </c>
      <c r="G34" s="16" t="s">
        <v>96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634"/>
      <c r="C35" s="637" t="s">
        <v>13</v>
      </c>
      <c r="D35" s="637" t="s">
        <v>7</v>
      </c>
      <c r="E35" s="16" t="s">
        <v>95</v>
      </c>
      <c r="F35" s="17" t="e">
        <f>#REF!</f>
        <v>#REF!</v>
      </c>
      <c r="G35" s="16" t="s">
        <v>96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634"/>
      <c r="C36" s="637"/>
      <c r="D36" s="637"/>
      <c r="E36" s="16" t="s">
        <v>98</v>
      </c>
      <c r="F36" s="17" t="e">
        <f>#REF!</f>
        <v>#REF!</v>
      </c>
      <c r="G36" s="16" t="s">
        <v>96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634"/>
      <c r="C37" s="637"/>
      <c r="D37" s="637" t="s">
        <v>5</v>
      </c>
      <c r="E37" s="16" t="s">
        <v>95</v>
      </c>
      <c r="F37" s="17" t="e">
        <f>#REF!</f>
        <v>#REF!</v>
      </c>
      <c r="G37" s="16" t="s">
        <v>96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635"/>
      <c r="C38" s="638"/>
      <c r="D38" s="638"/>
      <c r="E38" s="23" t="s">
        <v>98</v>
      </c>
      <c r="F38" s="17" t="e">
        <f>#REF!</f>
        <v>#REF!</v>
      </c>
      <c r="G38" s="23" t="s">
        <v>96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633" t="s">
        <v>112</v>
      </c>
      <c r="C39" s="636" t="s">
        <v>113</v>
      </c>
      <c r="D39" s="636" t="s">
        <v>6</v>
      </c>
      <c r="E39" s="9" t="s">
        <v>95</v>
      </c>
      <c r="F39" s="10" t="e">
        <f>#REF!</f>
        <v>#REF!</v>
      </c>
      <c r="G39" s="9" t="s">
        <v>96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634"/>
      <c r="C40" s="637"/>
      <c r="D40" s="637"/>
      <c r="E40" s="16" t="s">
        <v>98</v>
      </c>
      <c r="F40" s="17" t="e">
        <f>#REF!</f>
        <v>#REF!</v>
      </c>
      <c r="G40" s="16" t="s">
        <v>96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634"/>
      <c r="C41" s="637"/>
      <c r="D41" s="637"/>
      <c r="E41" s="22" t="s">
        <v>4</v>
      </c>
      <c r="F41" s="17" t="e">
        <f>#REF!</f>
        <v>#REF!</v>
      </c>
      <c r="G41" s="16" t="s">
        <v>96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634"/>
      <c r="C42" s="637"/>
      <c r="D42" s="637"/>
      <c r="E42" s="16" t="s">
        <v>101</v>
      </c>
      <c r="F42" s="17" t="e">
        <f>#REF!</f>
        <v>#REF!</v>
      </c>
      <c r="G42" s="16" t="s">
        <v>96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634"/>
      <c r="C43" s="637" t="s">
        <v>114</v>
      </c>
      <c r="D43" s="637" t="s">
        <v>7</v>
      </c>
      <c r="E43" s="16" t="s">
        <v>95</v>
      </c>
      <c r="F43" s="17" t="e">
        <f>#REF!</f>
        <v>#REF!</v>
      </c>
      <c r="G43" s="16" t="s">
        <v>96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634"/>
      <c r="C44" s="637"/>
      <c r="D44" s="637"/>
      <c r="E44" s="16" t="s">
        <v>98</v>
      </c>
      <c r="F44" s="17" t="e">
        <f>#REF!</f>
        <v>#REF!</v>
      </c>
      <c r="G44" s="16" t="s">
        <v>96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634"/>
      <c r="C45" s="637"/>
      <c r="D45" s="637" t="s">
        <v>5</v>
      </c>
      <c r="E45" s="16" t="s">
        <v>95</v>
      </c>
      <c r="F45" s="17" t="e">
        <f>#REF!</f>
        <v>#REF!</v>
      </c>
      <c r="G45" s="16" t="s">
        <v>96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635"/>
      <c r="C46" s="638"/>
      <c r="D46" s="638"/>
      <c r="E46" s="23" t="s">
        <v>98</v>
      </c>
      <c r="F46" s="17" t="e">
        <f>#REF!</f>
        <v>#REF!</v>
      </c>
      <c r="G46" s="23" t="s">
        <v>96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614" t="s">
        <v>115</v>
      </c>
      <c r="C47" s="615"/>
      <c r="D47" s="615"/>
      <c r="E47" s="616"/>
      <c r="F47" s="39" t="e">
        <f>#REF!</f>
        <v>#REF!</v>
      </c>
      <c r="G47" s="40" t="s">
        <v>96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629" t="s">
        <v>116</v>
      </c>
      <c r="C48" s="630"/>
      <c r="D48" s="630"/>
      <c r="E48" s="630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631" t="s">
        <v>82</v>
      </c>
      <c r="C49" s="632"/>
      <c r="D49" s="632"/>
      <c r="E49" s="607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614" t="s">
        <v>83</v>
      </c>
      <c r="C50" s="615"/>
      <c r="D50" s="615"/>
      <c r="E50" s="616"/>
      <c r="F50" s="10">
        <v>2</v>
      </c>
      <c r="G50" s="9" t="s">
        <v>117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617" t="s">
        <v>116</v>
      </c>
      <c r="C51" s="618"/>
      <c r="D51" s="618"/>
      <c r="E51" s="619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620" t="s">
        <v>25</v>
      </c>
      <c r="C52" s="621"/>
      <c r="D52" s="621"/>
      <c r="E52" s="622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623" t="s">
        <v>118</v>
      </c>
      <c r="C53" s="624"/>
      <c r="D53" s="624"/>
      <c r="E53" s="625"/>
      <c r="F53" s="612">
        <v>1</v>
      </c>
      <c r="G53" s="592" t="s">
        <v>15</v>
      </c>
      <c r="H53" s="604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626"/>
      <c r="C54" s="627"/>
      <c r="D54" s="627"/>
      <c r="E54" s="628"/>
      <c r="F54" s="613"/>
      <c r="G54" s="594"/>
      <c r="H54" s="605"/>
      <c r="I54" s="77" t="e">
        <f>O54</f>
        <v>#REF!</v>
      </c>
      <c r="J54" s="78"/>
      <c r="K54" s="79" t="e">
        <f>K52</f>
        <v>#REF!</v>
      </c>
      <c r="L54" s="80" t="s">
        <v>119</v>
      </c>
      <c r="M54" s="81">
        <v>0.127</v>
      </c>
      <c r="N54" s="82" t="s">
        <v>120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606" t="s">
        <v>121</v>
      </c>
      <c r="C55" s="607"/>
      <c r="D55" s="608"/>
      <c r="E55" s="608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609" t="s">
        <v>16</v>
      </c>
      <c r="C56" s="610"/>
      <c r="D56" s="610"/>
      <c r="E56" s="611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598"/>
      <c r="C57" s="599"/>
      <c r="D57" s="599"/>
      <c r="E57" s="600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119</v>
      </c>
      <c r="M57" s="106">
        <v>3.73E-2</v>
      </c>
      <c r="N57" s="107" t="s">
        <v>120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595" t="s">
        <v>122</v>
      </c>
      <c r="C58" s="596"/>
      <c r="D58" s="596"/>
      <c r="E58" s="597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598"/>
      <c r="C59" s="599"/>
      <c r="D59" s="599"/>
      <c r="E59" s="600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119</v>
      </c>
      <c r="M59" s="106">
        <v>8.6999999999999994E-3</v>
      </c>
      <c r="N59" s="107" t="s">
        <v>120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595" t="s">
        <v>123</v>
      </c>
      <c r="C60" s="596"/>
      <c r="D60" s="596"/>
      <c r="E60" s="597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598"/>
      <c r="C61" s="599"/>
      <c r="D61" s="599"/>
      <c r="E61" s="600"/>
      <c r="F61" s="100"/>
      <c r="G61" s="101"/>
      <c r="H61" s="100"/>
      <c r="I61" s="102"/>
      <c r="J61" s="103"/>
      <c r="K61" s="104" t="e">
        <f>K52</f>
        <v>#REF!</v>
      </c>
      <c r="L61" s="105" t="s">
        <v>119</v>
      </c>
      <c r="M61" s="155">
        <v>3.3349999999999998E-2</v>
      </c>
      <c r="N61" s="107" t="s">
        <v>120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595" t="s">
        <v>37</v>
      </c>
      <c r="C62" s="596"/>
      <c r="D62" s="596"/>
      <c r="E62" s="597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598"/>
      <c r="C63" s="599"/>
      <c r="D63" s="599"/>
      <c r="E63" s="600"/>
      <c r="F63" s="100"/>
      <c r="G63" s="101"/>
      <c r="H63" s="100"/>
      <c r="I63" s="102"/>
      <c r="J63" s="103"/>
      <c r="K63" s="104" t="e">
        <f>K52</f>
        <v>#REF!</v>
      </c>
      <c r="L63" s="105" t="s">
        <v>119</v>
      </c>
      <c r="M63" s="106">
        <v>4.4999999999999998E-2</v>
      </c>
      <c r="N63" s="107" t="s">
        <v>120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595" t="s">
        <v>17</v>
      </c>
      <c r="C64" s="596"/>
      <c r="D64" s="596"/>
      <c r="E64" s="597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598"/>
      <c r="C65" s="599"/>
      <c r="D65" s="599"/>
      <c r="E65" s="600"/>
      <c r="F65" s="100"/>
      <c r="G65" s="101"/>
      <c r="H65" s="100"/>
      <c r="I65" s="102"/>
      <c r="J65" s="103"/>
      <c r="K65" s="104">
        <f>I61</f>
        <v>0</v>
      </c>
      <c r="L65" s="105" t="s">
        <v>119</v>
      </c>
      <c r="M65" s="106">
        <v>0.10249999999999999</v>
      </c>
      <c r="N65" s="107" t="s">
        <v>120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595" t="s">
        <v>124</v>
      </c>
      <c r="C66" s="596"/>
      <c r="D66" s="596"/>
      <c r="E66" s="597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598"/>
      <c r="C67" s="599"/>
      <c r="D67" s="599"/>
      <c r="E67" s="600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119</v>
      </c>
      <c r="M67" s="106">
        <v>2.93E-2</v>
      </c>
      <c r="N67" s="107" t="s">
        <v>120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588" t="s">
        <v>125</v>
      </c>
      <c r="C68" s="589"/>
      <c r="D68" s="589"/>
      <c r="E68" s="590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601"/>
      <c r="C69" s="602"/>
      <c r="D69" s="602"/>
      <c r="E69" s="603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119</v>
      </c>
      <c r="M69" s="81">
        <v>8.7999999999999995E-2</v>
      </c>
      <c r="N69" s="82" t="s">
        <v>120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578" t="s">
        <v>126</v>
      </c>
      <c r="C70" s="579"/>
      <c r="D70" s="579"/>
      <c r="E70" s="580"/>
      <c r="F70" s="584">
        <v>1</v>
      </c>
      <c r="G70" s="586" t="s">
        <v>15</v>
      </c>
      <c r="H70" s="576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581"/>
      <c r="C71" s="582"/>
      <c r="D71" s="582"/>
      <c r="E71" s="583"/>
      <c r="F71" s="585"/>
      <c r="G71" s="587"/>
      <c r="H71" s="577"/>
      <c r="I71" s="129" t="e">
        <f>O71</f>
        <v>#REF!</v>
      </c>
      <c r="J71" s="78"/>
      <c r="K71" s="79" t="e">
        <f>I52+I54+I55</f>
        <v>#REF!</v>
      </c>
      <c r="L71" s="80" t="s">
        <v>119</v>
      </c>
      <c r="M71" s="81">
        <v>0.06</v>
      </c>
      <c r="N71" s="82" t="s">
        <v>120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578" t="s">
        <v>127</v>
      </c>
      <c r="C72" s="579"/>
      <c r="D72" s="579"/>
      <c r="E72" s="580"/>
      <c r="F72" s="584">
        <v>1</v>
      </c>
      <c r="G72" s="586" t="s">
        <v>15</v>
      </c>
      <c r="H72" s="576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581"/>
      <c r="C73" s="582"/>
      <c r="D73" s="582"/>
      <c r="E73" s="583"/>
      <c r="F73" s="585"/>
      <c r="G73" s="587"/>
      <c r="H73" s="577"/>
      <c r="I73" s="129" t="e">
        <f>O73</f>
        <v>#REF!</v>
      </c>
      <c r="J73" s="78"/>
      <c r="K73" s="79" t="e">
        <f>I52+I54+I55+I71-M52</f>
        <v>#REF!</v>
      </c>
      <c r="L73" s="80" t="s">
        <v>119</v>
      </c>
      <c r="M73" s="134">
        <v>0.15</v>
      </c>
      <c r="N73" s="82" t="s">
        <v>120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588" t="s">
        <v>18</v>
      </c>
      <c r="C74" s="589"/>
      <c r="D74" s="589"/>
      <c r="E74" s="590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591" t="s">
        <v>128</v>
      </c>
      <c r="C75" s="592"/>
      <c r="D75" s="592"/>
      <c r="E75" s="592"/>
      <c r="F75" s="584">
        <v>1</v>
      </c>
      <c r="G75" s="586" t="s">
        <v>15</v>
      </c>
      <c r="H75" s="576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593"/>
      <c r="C76" s="594"/>
      <c r="D76" s="594"/>
      <c r="E76" s="594"/>
      <c r="F76" s="585"/>
      <c r="G76" s="587"/>
      <c r="H76" s="577"/>
      <c r="I76" s="129" t="e">
        <f>O76</f>
        <v>#REF!</v>
      </c>
      <c r="J76" s="146"/>
      <c r="K76" s="79" t="e">
        <f>I74</f>
        <v>#REF!</v>
      </c>
      <c r="L76" s="80" t="s">
        <v>119</v>
      </c>
      <c r="M76" s="147">
        <v>0.1</v>
      </c>
      <c r="N76" s="82" t="s">
        <v>120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574" t="s">
        <v>129</v>
      </c>
      <c r="C77" s="575"/>
      <c r="D77" s="575"/>
      <c r="E77" s="575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574" t="s">
        <v>130</v>
      </c>
      <c r="C78" s="575"/>
      <c r="D78" s="575"/>
      <c r="E78" s="575"/>
      <c r="F78" s="87"/>
      <c r="G78" s="40"/>
      <c r="H78" s="87"/>
      <c r="I78" s="149" t="e">
        <f>ROUNDDOWN(I77,-3)</f>
        <v>#REF!</v>
      </c>
      <c r="J78" s="153" t="s">
        <v>131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갑지.표지</vt:lpstr>
      <vt:lpstr>위치도</vt:lpstr>
      <vt:lpstr>설계설명서</vt:lpstr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설계설명서!Print_Area</vt:lpstr>
      <vt:lpstr>원가계산서!Print_Area</vt:lpstr>
      <vt:lpstr>위치도!Print_Area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2022-04-11T01:04:39Z</cp:lastPrinted>
  <dcterms:created xsi:type="dcterms:W3CDTF">2012-03-07T02:46:43Z</dcterms:created>
  <dcterms:modified xsi:type="dcterms:W3CDTF">2022-04-12T05:32:20Z</dcterms:modified>
</cp:coreProperties>
</file>