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9170" windowHeight="11760" tabRatio="822"/>
  </bookViews>
  <sheets>
    <sheet name="내역서" sheetId="348" r:id="rId1"/>
    <sheet name="일위-분전반" sheetId="358" state="hidden" r:id="rId2"/>
    <sheet name="3.사회과학관(산)" sheetId="319" state="hidden" r:id="rId3"/>
    <sheet name="표지4" sheetId="355" state="hidden" r:id="rId4"/>
    <sheet name="터파기" sheetId="377" state="hidden" r:id="rId5"/>
    <sheet name="가로등" sheetId="380" state="hidden" r:id="rId6"/>
    <sheet name="1-3.본관소화기(산)" sheetId="398" state="hidden" r:id="rId7"/>
    <sheet name="표지4-" sheetId="499" state="hidden" r:id="rId8"/>
    <sheet name="일위산근" sheetId="500" state="hidden" r:id="rId9"/>
    <sheet name="음향산근" sheetId="519" state="hidden" r:id="rId10"/>
    <sheet name="폐기물처리" sheetId="361" state="hidden" r:id="rId11"/>
  </sheets>
  <definedNames>
    <definedName name="_">#REF!</definedName>
    <definedName name="__">#REF!</definedName>
    <definedName name="___">#REF!</definedName>
    <definedName name="____">#REF!</definedName>
    <definedName name="_____">#REF!</definedName>
    <definedName name="______">#REF!</definedName>
    <definedName name="_______">#REF!</definedName>
    <definedName name="__________">#REF!</definedName>
    <definedName name="_____________0">#REF!</definedName>
    <definedName name="_____________11">#REF!</definedName>
    <definedName name="_____________12">#REF!</definedName>
    <definedName name="__________0">#REF!</definedName>
    <definedName name="__________11">#REF!</definedName>
    <definedName name="__________12">#REF!</definedName>
    <definedName name="_________0">#REF!</definedName>
    <definedName name="_________10">#REF!</definedName>
    <definedName name="_________11">#REF!</definedName>
    <definedName name="_________12">#REF!</definedName>
    <definedName name="________0">#REF!</definedName>
    <definedName name="________10">#REF!</definedName>
    <definedName name="________11">#REF!</definedName>
    <definedName name="________12">#REF!</definedName>
    <definedName name="_______0">#REF!</definedName>
    <definedName name="______0">#REF!</definedName>
    <definedName name="______11">#REF!</definedName>
    <definedName name="______12">#REF!</definedName>
    <definedName name="_____0">#REF!</definedName>
    <definedName name="_____10">#REF!</definedName>
    <definedName name="_____11">#REF!</definedName>
    <definedName name="_____12">#REF!</definedName>
    <definedName name="____0">#REF!</definedName>
    <definedName name="____1">#REF!</definedName>
    <definedName name="____10">#REF!</definedName>
    <definedName name="____11">#REF!</definedName>
    <definedName name="____12">#REF!</definedName>
    <definedName name="____2">#REF!</definedName>
    <definedName name="____3">#REF!</definedName>
    <definedName name="____4">#REF!</definedName>
    <definedName name="____5">#REF!</definedName>
    <definedName name="____7">#REF!</definedName>
    <definedName name="____8">#REF!</definedName>
    <definedName name="____9">#REF!</definedName>
    <definedName name="__IntlFixup" hidden="1">TRUE</definedName>
    <definedName name="_\D">#REF!</definedName>
    <definedName name="_\X">#REF!</definedName>
    <definedName name="_01" localSheetId="5">#REF!</definedName>
    <definedName name="_01">#REF!</definedName>
    <definedName name="_02" localSheetId="5">#REF!</definedName>
    <definedName name="_02">#REF!</definedName>
    <definedName name="_03" localSheetId="5">#REF!</definedName>
    <definedName name="_03">#REF!</definedName>
    <definedName name="_1">#N/A</definedName>
    <definedName name="_1._PANEL_BD.__LP___1">#REF!</definedName>
    <definedName name="_10">#N/A</definedName>
    <definedName name="_11">#N/A</definedName>
    <definedName name="_12">#N/A</definedName>
    <definedName name="_13">#N/A</definedName>
    <definedName name="_14">#N/A</definedName>
    <definedName name="_142A1_">#REF!</definedName>
    <definedName name="_148a16385_">#REF!</definedName>
    <definedName name="_15">#N/A</definedName>
    <definedName name="_153a2_">#REF!</definedName>
    <definedName name="_158a3_">#REF!</definedName>
    <definedName name="_16">#N/A</definedName>
    <definedName name="_163aa1_">#REF!</definedName>
    <definedName name="_168B1_">#REF!</definedName>
    <definedName name="_17">#N/A</definedName>
    <definedName name="_173b2_">#REF!</definedName>
    <definedName name="_178D1_">#REF!</definedName>
    <definedName name="_18">#N/A</definedName>
    <definedName name="_183E1_">#REF!</definedName>
    <definedName name="_189G_0Extr">#REF!</definedName>
    <definedName name="_19">#N/A</definedName>
    <definedName name="_195G_0Extract">#REF!</definedName>
    <definedName name="_1공장">#REF!</definedName>
    <definedName name="_2">#N/A</definedName>
    <definedName name="_20">#N/A</definedName>
    <definedName name="_201G__Extr">#REF!</definedName>
    <definedName name="_207G__Extract">#REF!</definedName>
    <definedName name="_208K11_">#REF!</definedName>
    <definedName name="_209K111_">#REF!</definedName>
    <definedName name="_21">#N/A</definedName>
    <definedName name="_210K1111_">#REF!</definedName>
    <definedName name="_215L1_">#REF!</definedName>
    <definedName name="_22">#N/A</definedName>
    <definedName name="_22_?">#REF!</definedName>
    <definedName name="_220L2_">#REF!</definedName>
    <definedName name="_225L3_">#REF!</definedName>
    <definedName name="_23">#N/A</definedName>
    <definedName name="_230Q1_">#REF!</definedName>
    <definedName name="_231Q2_">#REF!</definedName>
    <definedName name="_236Q3_">#REF!</definedName>
    <definedName name="_24">#N/A</definedName>
    <definedName name="_241Q4_">#REF!</definedName>
    <definedName name="_25">#N/A</definedName>
    <definedName name="_26">#N/A</definedName>
    <definedName name="_266Z1_">#REF!</definedName>
    <definedName name="_27">#N/A</definedName>
    <definedName name="_28">#N/A</definedName>
    <definedName name="_29">#N/A</definedName>
    <definedName name="_2공장">#REF!</definedName>
    <definedName name="_3">#N/A</definedName>
    <definedName name="_30">#N/A</definedName>
    <definedName name="_31">#N/A</definedName>
    <definedName name="_32">#N/A</definedName>
    <definedName name="_33">#N/A</definedName>
    <definedName name="_34">#N/A</definedName>
    <definedName name="_35">#N/A</definedName>
    <definedName name="_36">#N/A</definedName>
    <definedName name="_37">#N/A</definedName>
    <definedName name="_38">#N/A</definedName>
    <definedName name="_39">#N/A</definedName>
    <definedName name="_3공장">#REF!</definedName>
    <definedName name="_4">#N/A</definedName>
    <definedName name="_40">#N/A</definedName>
    <definedName name="_41">#N/A</definedName>
    <definedName name="_415">#REF!</definedName>
    <definedName name="_415___0">#REF!</definedName>
    <definedName name="_415___10">#REF!</definedName>
    <definedName name="_415___12">#REF!</definedName>
    <definedName name="_415___2">#REF!</definedName>
    <definedName name="_415___3">#REF!</definedName>
    <definedName name="_415___4">#REF!</definedName>
    <definedName name="_415___5">#REF!</definedName>
    <definedName name="_415___7">#REF!</definedName>
    <definedName name="_415___8">#REF!</definedName>
    <definedName name="_415___9">#REF!</definedName>
    <definedName name="_42">#N/A</definedName>
    <definedName name="_43">#N/A</definedName>
    <definedName name="_44">#N/A</definedName>
    <definedName name="_45">#N/A</definedName>
    <definedName name="_46">#N/A</definedName>
    <definedName name="_461___0">#REF!</definedName>
    <definedName name="_461___10">#REF!</definedName>
    <definedName name="_461___12">#REF!</definedName>
    <definedName name="_461___2">#REF!</definedName>
    <definedName name="_461___3">#REF!</definedName>
    <definedName name="_461___4">#REF!</definedName>
    <definedName name="_461___5">#REF!</definedName>
    <definedName name="_461___7">#REF!</definedName>
    <definedName name="_461___8">#REF!</definedName>
    <definedName name="_461___9">#REF!</definedName>
    <definedName name="_47">#N/A</definedName>
    <definedName name="_48">#N/A</definedName>
    <definedName name="_49">#N/A</definedName>
    <definedName name="_5">#N/A</definedName>
    <definedName name="_5_" localSheetId="5">#REF!</definedName>
    <definedName name="_50">#N/A</definedName>
    <definedName name="_51">#N/A</definedName>
    <definedName name="_52">#N/A</definedName>
    <definedName name="_53">#N/A</definedName>
    <definedName name="_53_3_0Crite" localSheetId="8">#REF!</definedName>
    <definedName name="_54">#N/A</definedName>
    <definedName name="_54_3_0Crite" localSheetId="4">#REF!</definedName>
    <definedName name="_55">#N/A</definedName>
    <definedName name="_55_3_0Crite" localSheetId="4">#REF!</definedName>
    <definedName name="_56">#N/A</definedName>
    <definedName name="_56_3_0Crite">#REF!</definedName>
    <definedName name="_57">#N/A</definedName>
    <definedName name="_58">#N/A</definedName>
    <definedName name="_59">#N/A</definedName>
    <definedName name="_6">#N/A</definedName>
    <definedName name="_60">#N/A</definedName>
    <definedName name="_61">#N/A</definedName>
    <definedName name="_62">#N/A</definedName>
    <definedName name="_62_3_0Criteria" localSheetId="8">#REF!</definedName>
    <definedName name="_63">#N/A</definedName>
    <definedName name="_63_3_0Criteria" localSheetId="4">#REF!</definedName>
    <definedName name="_64">#N/A</definedName>
    <definedName name="_64_3_0Criteria" localSheetId="4">#REF!</definedName>
    <definedName name="_65">#N/A</definedName>
    <definedName name="_65_3_0Criteria">#REF!</definedName>
    <definedName name="_66">#N/A</definedName>
    <definedName name="_67">#N/A</definedName>
    <definedName name="_68">#N/A</definedName>
    <definedName name="_69">#N/A</definedName>
    <definedName name="_7">#N/A</definedName>
    <definedName name="_7_">#REF!</definedName>
    <definedName name="_70">#N/A</definedName>
    <definedName name="_71">#N/A</definedName>
    <definedName name="_71_3__Crite" localSheetId="8">#REF!</definedName>
    <definedName name="_72">#N/A</definedName>
    <definedName name="_72_3__Crite">#REF!</definedName>
    <definedName name="_73">#N/A</definedName>
    <definedName name="_74">#N/A</definedName>
    <definedName name="_75">#N/A</definedName>
    <definedName name="_76">#N/A</definedName>
    <definedName name="_77">#N/A</definedName>
    <definedName name="_78">#N/A</definedName>
    <definedName name="_78_3__Criteria" localSheetId="8">#REF!</definedName>
    <definedName name="_79">#N/A</definedName>
    <definedName name="_79_3__Criteria">#REF!</definedName>
    <definedName name="_8">#N/A</definedName>
    <definedName name="_80">#N/A</definedName>
    <definedName name="_80단" localSheetId="5">#REF!</definedName>
    <definedName name="_81">#N/A</definedName>
    <definedName name="_81단" localSheetId="8">#REF!</definedName>
    <definedName name="_82">#N/A</definedName>
    <definedName name="_82단" localSheetId="4">#REF!</definedName>
    <definedName name="_83">#N/A</definedName>
    <definedName name="_83단">#REF!</definedName>
    <definedName name="_84">#N/A</definedName>
    <definedName name="_85">#N/A</definedName>
    <definedName name="_86">#N/A</definedName>
    <definedName name="_87">#N/A</definedName>
    <definedName name="_88">#N/A</definedName>
    <definedName name="_89">#N/A</definedName>
    <definedName name="_9">#N/A</definedName>
    <definedName name="_90">#N/A</definedName>
    <definedName name="_91">#N/A</definedName>
    <definedName name="_92">#N/A</definedName>
    <definedName name="_93">#N/A</definedName>
    <definedName name="_94">#N/A</definedName>
    <definedName name="_95">#N/A</definedName>
    <definedName name="_96">#N/A</definedName>
    <definedName name="_97">#N/A</definedName>
    <definedName name="_98">#N/A</definedName>
    <definedName name="_99">#N/A</definedName>
    <definedName name="_A">#REF!</definedName>
    <definedName name="_A146432">#REF!</definedName>
    <definedName name="_A69999">#REF!</definedName>
    <definedName name="_A70013">#REF!</definedName>
    <definedName name="_A946432">#REF!</definedName>
    <definedName name="_aaa1">#REF!</definedName>
    <definedName name="_C">#REF!</definedName>
    <definedName name="_C315">#REF!</definedName>
    <definedName name="_Ç315">#REF!</definedName>
    <definedName name="_C315___0">#REF!</definedName>
    <definedName name="_Ç315___0">#REF!</definedName>
    <definedName name="_Ç315___10">#REF!</definedName>
    <definedName name="_C315___11">#REF!</definedName>
    <definedName name="_C315___12">#REF!</definedName>
    <definedName name="_Ç315___12">#REF!</definedName>
    <definedName name="_Ç315___2">#REF!</definedName>
    <definedName name="_Ç315___3">#REF!</definedName>
    <definedName name="_Ç315___4">#REF!</definedName>
    <definedName name="_Ç315___5">#REF!</definedName>
    <definedName name="_Ç315___7">#REF!</definedName>
    <definedName name="_Ç315___8">#REF!</definedName>
    <definedName name="_Ç315___9">#REF!</definedName>
    <definedName name="_CDT2">#REF!</definedName>
    <definedName name="_DBB1">#REF!</definedName>
    <definedName name="_DOG1">#REF!</definedName>
    <definedName name="_DOG2">#REF!</definedName>
    <definedName name="_DOG3">#REF!</definedName>
    <definedName name="_DOG4">#REF!</definedName>
    <definedName name="_ENG1">VLOOKUP(#REF!,[0]!DBHAN,3)</definedName>
    <definedName name="_ENG2">VLOOKUP(#REF!,[0]!DBHAN,3)</definedName>
    <definedName name="_ENG3">VLOOKUP(#REF!,[0]!DBHAN,3)</definedName>
    <definedName name="_Fill" localSheetId="5" hidden="1">#REF!</definedName>
    <definedName name="_Fill" localSheetId="4" hidden="1">#REF!</definedName>
    <definedName name="_xlnm._FilterDatabase" localSheetId="6" hidden="1">'1-3.본관소화기(산)'!#REF!</definedName>
    <definedName name="_xlnm._FilterDatabase" localSheetId="2" hidden="1">'3.사회과학관(산)'!#REF!</definedName>
    <definedName name="_xlnm._FilterDatabase" localSheetId="0" hidden="1">내역서!#REF!</definedName>
    <definedName name="_xlnm._FilterDatabase" hidden="1">#REF!</definedName>
    <definedName name="_HAN1">VLOOKUP(#REF!,[0]!DBHAN,2)</definedName>
    <definedName name="_HAN2">VLOOKUP(#REF!,[0]!DBHAN,2)</definedName>
    <definedName name="_HAN3">VLOOKUP(#REF!,[0]!DBHAN,2)</definedName>
    <definedName name="_HSH1">#REF!</definedName>
    <definedName name="_HSH2">#REF!</definedName>
    <definedName name="_K">#N/A</definedName>
    <definedName name="_Key1" localSheetId="5" hidden="1">#REF!</definedName>
    <definedName name="_Key1" localSheetId="9" hidden="1">#REF!</definedName>
    <definedName name="_Key1" localSheetId="4" hidden="1">#REF!</definedName>
    <definedName name="_Key2" localSheetId="5" hidden="1">#REF!</definedName>
    <definedName name="_Key2" localSheetId="4" hidden="1">#REF!</definedName>
    <definedName name="_LP1">#REF!</definedName>
    <definedName name="_LP2">#REF!</definedName>
    <definedName name="_NMB96">#REF!</definedName>
    <definedName name="_NP1">#REF!</definedName>
    <definedName name="_NP2">#REF!</definedName>
    <definedName name="_NSH1">#REF!</definedName>
    <definedName name="_NSH2">#REF!</definedName>
    <definedName name="_Order1" hidden="1">255</definedName>
    <definedName name="_Order2" hidden="1">255</definedName>
    <definedName name="_Parse_In" hidden="1">#REF!</definedName>
    <definedName name="_PB1" localSheetId="5">#REF!</definedName>
    <definedName name="_PB1">#REF!</definedName>
    <definedName name="_PB2" localSheetId="5">#REF!</definedName>
    <definedName name="_PB2">#REF!</definedName>
    <definedName name="_PB3" localSheetId="5">#REF!</definedName>
    <definedName name="_PB3">#REF!</definedName>
    <definedName name="_PI48">#REF!</definedName>
    <definedName name="_PI60">#REF!</definedName>
    <definedName name="_PP2" localSheetId="5">#REF!</definedName>
    <definedName name="_PP2">#REF!</definedName>
    <definedName name="_PP3" localSheetId="5">#REF!</definedName>
    <definedName name="_PP3">#REF!</definedName>
    <definedName name="_Regression_Int" hidden="1">1</definedName>
    <definedName name="_RO110">#REF!</definedName>
    <definedName name="_RO22">#REF!</definedName>
    <definedName name="_RO35">#REF!</definedName>
    <definedName name="_RO60">#REF!</definedName>
    <definedName name="_RO80">#REF!</definedName>
    <definedName name="_Sort" localSheetId="5" hidden="1">#REF!</definedName>
    <definedName name="_Sort" localSheetId="4" hidden="1">#REF!</definedName>
    <definedName name="_TON1">#REF!</definedName>
    <definedName name="_TON2">#REF!</definedName>
    <definedName name="_WW2">#REF!</definedName>
    <definedName name="_WW6">#REF!</definedName>
    <definedName name="_건축목공">#REF!</definedName>
    <definedName name="¤Ç315">#REF!</definedName>
    <definedName name="【95年">#REF!</definedName>
    <definedName name="\0">#REF!</definedName>
    <definedName name="\s" localSheetId="8">#N/A</definedName>
    <definedName name="\s" localSheetId="4">#N/A</definedName>
    <definedName name="\s">#N/A</definedName>
    <definedName name="\t">#N/A</definedName>
    <definedName name="A" localSheetId="4">#REF!</definedName>
    <definedName name="A5D8">#REF!</definedName>
    <definedName name="AA" localSheetId="4">#REF!</definedName>
    <definedName name="AA___0">#REF!</definedName>
    <definedName name="AA___11">#REF!</definedName>
    <definedName name="AA___12">#REF!</definedName>
    <definedName name="AA___8">#REF!</definedName>
    <definedName name="aaa" localSheetId="5">#REF!</definedName>
    <definedName name="AAA">#REF!</definedName>
    <definedName name="aaaa" localSheetId="5">#REF!</definedName>
    <definedName name="AAAA">#REF!</definedName>
    <definedName name="AAAA___0">#REF!</definedName>
    <definedName name="AAAA___11">#REF!</definedName>
    <definedName name="AAAA___12">#REF!</definedName>
    <definedName name="AAAA___8">#REF!</definedName>
    <definedName name="AAAAAA">#REF!</definedName>
    <definedName name="AAAAAAAAAAAAAAAAAAA">#REF!</definedName>
    <definedName name="AASS">#REF!</definedName>
    <definedName name="AB">#REF!</definedName>
    <definedName name="AB_B">#REF!</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"C:\dnkim\협력업체\카드발송.mdb"</definedName>
    <definedName name="Acldlrtdk">#REF!</definedName>
    <definedName name="AJHD"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JHD"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KJFL">#REF!</definedName>
    <definedName name="AL">#REF!</definedName>
    <definedName name="ALL">#REF!</definedName>
    <definedName name="AMT">#REF!</definedName>
    <definedName name="ART">#REF!</definedName>
    <definedName name="ASD" localSheetId="5">#REF!</definedName>
    <definedName name="ASD">#REF!</definedName>
    <definedName name="asdf">#REF!</definedName>
    <definedName name="ATS">#REF!</definedName>
    <definedName name="AV1노무">#REF!</definedName>
    <definedName name="AV1자재">#REF!</definedName>
    <definedName name="AV노무">#REF!</definedName>
    <definedName name="AV자재">#REF!</definedName>
    <definedName name="B1A">#REF!</definedName>
    <definedName name="B1WL">#REF!</definedName>
    <definedName name="B1WR">#REF!</definedName>
    <definedName name="B2A">#REF!</definedName>
    <definedName name="B2WL">#REF!</definedName>
    <definedName name="B2WR">#REF!</definedName>
    <definedName name="B3A">#REF!</definedName>
    <definedName name="B4A">#REF!</definedName>
    <definedName name="B5A">#REF!</definedName>
    <definedName name="B6A">#REF!</definedName>
    <definedName name="B7A">#REF!</definedName>
    <definedName name="B8A">#REF!</definedName>
    <definedName name="BA">#REF!</definedName>
    <definedName name="bbb" localSheetId="7">BlankMacro1</definedName>
    <definedName name="bbb">BlankMacro1</definedName>
    <definedName name="BDCODE">#N/A</definedName>
    <definedName name="BHU">#REF!</definedName>
    <definedName name="BL">#REF!</definedName>
    <definedName name="BLT">#N/A</definedName>
    <definedName name="BMO">#REF!</definedName>
    <definedName name="BOM_OF_ECP">#REF!</definedName>
    <definedName name="BSH">#REF!</definedName>
    <definedName name="BuiltIn_AutoFilter___10">#REF!</definedName>
    <definedName name="BuiltIn_Print_Area___0">#N/A</definedName>
    <definedName name="BV">#REF!</definedName>
    <definedName name="C_S">#REF!</definedName>
    <definedName name="CA">#REF!</definedName>
    <definedName name="cable">#REF!</definedName>
    <definedName name="CAL">#N/A</definedName>
    <definedName name="CALAA">#N/A</definedName>
    <definedName name="CALAB">#N/A</definedName>
    <definedName name="CALAC">#N/A</definedName>
    <definedName name="CALBA">#N/A</definedName>
    <definedName name="CALBB">#N/A</definedName>
    <definedName name="CALBC">#N/A</definedName>
    <definedName name="CALBD">#N/A</definedName>
    <definedName name="CALBE">#N/A</definedName>
    <definedName name="CALBF">#N/A</definedName>
    <definedName name="CALBG">#REF!</definedName>
    <definedName name="CALBH">#N/A</definedName>
    <definedName name="CALBI">#N/A</definedName>
    <definedName name="CALBJ">#N/A</definedName>
    <definedName name="CALBK">#N/A</definedName>
    <definedName name="CALBL">#N/A</definedName>
    <definedName name="CALCA">#N/A</definedName>
    <definedName name="CALCB">#N/A</definedName>
    <definedName name="CALCC">#REF!</definedName>
    <definedName name="CALCD">#N/A</definedName>
    <definedName name="CALCE">#REF!</definedName>
    <definedName name="CATE">#REF!</definedName>
    <definedName name="CC">#REF!</definedName>
    <definedName name="CCC">#REF!</definedName>
    <definedName name="CCTV및장애자편의설비">#REF!</definedName>
    <definedName name="CELL">#REF!</definedName>
    <definedName name="CHF">#REF!</definedName>
    <definedName name="client">#REF!</definedName>
    <definedName name="CODE">#REF!</definedName>
    <definedName name="Coef">#REF!</definedName>
    <definedName name="Coef2">#REF!</definedName>
    <definedName name="CONFIRM">IF(#REF!=[0]!NUM,"","FALSE")</definedName>
    <definedName name="COVER">#REF!</definedName>
    <definedName name="CP_F">#REF!</definedName>
    <definedName name="CPU시험사001">#REF!</definedName>
    <definedName name="CPU시험사002">#REF!</definedName>
    <definedName name="CPU시험사011">#REF!</definedName>
    <definedName name="CPU시험사012">#REF!</definedName>
    <definedName name="CPU시험사982">#REF!</definedName>
    <definedName name="CPU시험사991">#REF!</definedName>
    <definedName name="CPU시험사992">#REF!</definedName>
    <definedName name="CR">#REF!</definedName>
    <definedName name="_xlnm.Criteria" localSheetId="5">#REF!</definedName>
    <definedName name="_xlnm.Criteria" localSheetId="8">#REF!</definedName>
    <definedName name="_xlnm.Criteria" localSheetId="4">#REF!</definedName>
    <definedName name="_xlnm.Criteria">#REF!</definedName>
    <definedName name="CRT">#REF!</definedName>
    <definedName name="CS" localSheetId="7">BlankMacro1</definedName>
    <definedName name="CS">BlankMacro1</definedName>
    <definedName name="cvbnml" localSheetId="7">BlankMacro1</definedName>
    <definedName name="cvbnml">BlankMacro1</definedName>
    <definedName name="CW">COUNTIF(#REF!,#REF!)</definedName>
    <definedName name="D" localSheetId="5">#REF!</definedName>
    <definedName name="D" localSheetId="9">BlankMacro1</definedName>
    <definedName name="D" localSheetId="8">#REF!</definedName>
    <definedName name="D" localSheetId="4">#REF!</definedName>
    <definedName name="D">#REF!</definedName>
    <definedName name="d___0">#REF!</definedName>
    <definedName name="d___12">#REF!</definedName>
    <definedName name="D_R">#REF!</definedName>
    <definedName name="DA">#REF!</definedName>
    <definedName name="dadfadf">#REF!</definedName>
    <definedName name="DAN_S">#N/A</definedName>
    <definedName name="DANGA" localSheetId="5">#REF!,#REF!</definedName>
    <definedName name="DANGA" localSheetId="8">#REF!,#REF!</definedName>
    <definedName name="DANGA">#REF!,#REF!</definedName>
    <definedName name="danga2">#REF!,#REF!</definedName>
    <definedName name="DAT">#REF!</definedName>
    <definedName name="DATABAS">#REF!</definedName>
    <definedName name="Database_MI">#REF!</definedName>
    <definedName name="database2">#REF!</definedName>
    <definedName name="DATE_COM">IF(MAX(#REF!)=0,"",MAX(#REF!))</definedName>
    <definedName name="DATE_COMC">IF(MAX(#REF!)=0,"",MAX(#REF!))</definedName>
    <definedName name="DBHAN">#REF!</definedName>
    <definedName name="DCA_P">ROUND(SUM([0]!DCC,[0]!DCO,[0]!DCN)*100/#REF!,1)</definedName>
    <definedName name="DCC">#REF!</definedName>
    <definedName name="DCC_P">ROUND([0]!DCC*100/#REF!,1)</definedName>
    <definedName name="DCN">#REF!</definedName>
    <definedName name="DCN_P">ROUND([0]!DCN*100/#REF!,1)</definedName>
    <definedName name="DCO">#REF!</definedName>
    <definedName name="DCO_P">ROUND([0]!DCO*100/#REF!,1)</definedName>
    <definedName name="dd" localSheetId="5">BlankMacro1</definedName>
    <definedName name="dd" localSheetId="8">BlankMacro1</definedName>
    <definedName name="dd" localSheetId="4">BlankMacro1</definedName>
    <definedName name="dd" localSheetId="7">BlankMacro1</definedName>
    <definedName name="dd">BlankMacro1</definedName>
    <definedName name="DD___0">#REF!</definedName>
    <definedName name="DD___12">#REF!</definedName>
    <definedName name="DDD" localSheetId="5">BlankMacro1</definedName>
    <definedName name="DDD" localSheetId="9">BlankMacro1</definedName>
    <definedName name="DDD" localSheetId="8">BlankMacro1</definedName>
    <definedName name="DDD" localSheetId="4">BlankMacro1</definedName>
    <definedName name="DDD" localSheetId="7">BlankMacro1</definedName>
    <definedName name="DDD">BlankMacro1</definedName>
    <definedName name="DDDD___0">#REF!</definedName>
    <definedName name="DDDD___11">#REF!</definedName>
    <definedName name="DDDD___12">#REF!</definedName>
    <definedName name="DDDD___8">#REF!</definedName>
    <definedName name="ddddd" localSheetId="5" hidden="1">#REF!</definedName>
    <definedName name="ddddd" hidden="1">#REF!</definedName>
    <definedName name="DDFRE"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FRE"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S" localSheetId="5">BlankMacro1</definedName>
    <definedName name="DDS" localSheetId="9">BlankMacro1</definedName>
    <definedName name="DDS" localSheetId="8">BlankMacro1</definedName>
    <definedName name="DDS" localSheetId="4">BlankMacro1</definedName>
    <definedName name="DDS" localSheetId="7">BlankMacro1</definedName>
    <definedName name="DDS">BlankMacro1</definedName>
    <definedName name="DDW" localSheetId="5">BlankMacro1</definedName>
    <definedName name="DDW" localSheetId="9">BlankMacro1</definedName>
    <definedName name="DDW" localSheetId="8">BlankMacro1</definedName>
    <definedName name="DDW" localSheetId="4">BlankMacro1</definedName>
    <definedName name="DDW" localSheetId="7">BlankMacro1</definedName>
    <definedName name="DDW">BlankMacro1</definedName>
    <definedName name="DE">#REF!</definedName>
    <definedName name="DEM">#REF!</definedName>
    <definedName name="DEMO">#REF!</definedName>
    <definedName name="DF">#REF!</definedName>
    <definedName name="DFEE" hidden="1">#REF!</definedName>
    <definedName name="DFER">#REF!</definedName>
    <definedName name="dfjalk">#REF!</definedName>
    <definedName name="DFJKSLAEO">#REF!</definedName>
    <definedName name="DFSFDSFDSF">#REF!</definedName>
    <definedName name="DFSWE"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FSWE"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#REF!</definedName>
    <definedName name="dhd" localSheetId="7">BlankMacro1</definedName>
    <definedName name="dhd">BlankMacro1</definedName>
    <definedName name="DIA">#REF!</definedName>
    <definedName name="DJHFJ">#REF!</definedName>
    <definedName name="DKD" localSheetId="5">BlankMacro1</definedName>
    <definedName name="DKD" localSheetId="9">BlankMacro1</definedName>
    <definedName name="DKD" localSheetId="8">BlankMacro1</definedName>
    <definedName name="DKD" localSheetId="4">BlankMacro1</definedName>
    <definedName name="DKD" localSheetId="7">BlankMacro1</definedName>
    <definedName name="DKD">BlankMacro1</definedName>
    <definedName name="DKE" localSheetId="5">BlankMacro1</definedName>
    <definedName name="DKE" localSheetId="9">BlankMacro1</definedName>
    <definedName name="DKE" localSheetId="8">BlankMacro1</definedName>
    <definedName name="DKE" localSheetId="4">BlankMacro1</definedName>
    <definedName name="DKE" localSheetId="7">BlankMacro1</definedName>
    <definedName name="DKE">BlankMacro1</definedName>
    <definedName name="DKFJLE">#REF!</definedName>
    <definedName name="DKFSLK">#REF!</definedName>
    <definedName name="DKGK" localSheetId="7">BlankMacro1</definedName>
    <definedName name="DKGK">BlankMacro1</definedName>
    <definedName name="DKSG" hidden="1">#REF!</definedName>
    <definedName name="DKSGMLWJD" hidden="1">#REF!</definedName>
    <definedName name="DNS">#REF!</definedName>
    <definedName name="DOG1___0">#REF!</definedName>
    <definedName name="DOG1___10">#REF!</definedName>
    <definedName name="DOG1___12">#REF!</definedName>
    <definedName name="DOG1___2">#REF!</definedName>
    <definedName name="DOG1___3">#REF!</definedName>
    <definedName name="DOG1___4">#REF!</definedName>
    <definedName name="DOG1___5">#REF!</definedName>
    <definedName name="DOG1___7">#REF!</definedName>
    <definedName name="DOG1___8">#REF!</definedName>
    <definedName name="DOG1___9">#REF!</definedName>
    <definedName name="DOG2___0">#REF!</definedName>
    <definedName name="DOG2___10">#REF!</definedName>
    <definedName name="DOG2___12">#REF!</definedName>
    <definedName name="DOG2___2">#REF!</definedName>
    <definedName name="DOG2___3">#REF!</definedName>
    <definedName name="DOG2___4">#REF!</definedName>
    <definedName name="DOG2___5">#REF!</definedName>
    <definedName name="DOG2___7">#REF!</definedName>
    <definedName name="DOG2___8">#REF!</definedName>
    <definedName name="DOG2___9">#REF!</definedName>
    <definedName name="DOG3___0">#REF!</definedName>
    <definedName name="DOG3___10">#REF!</definedName>
    <definedName name="DOG3___12">#REF!</definedName>
    <definedName name="DOG3___2">#REF!</definedName>
    <definedName name="DOG3___3">#REF!</definedName>
    <definedName name="DOG3___4">#REF!</definedName>
    <definedName name="DOG3___5">#REF!</definedName>
    <definedName name="DOG3___7">#REF!</definedName>
    <definedName name="DOG3___8">#REF!</definedName>
    <definedName name="DOG3___9">#REF!</definedName>
    <definedName name="DOG4___0">#REF!</definedName>
    <definedName name="DOG4___10">#REF!</definedName>
    <definedName name="DOG4___12">#REF!</definedName>
    <definedName name="DOG4___2">#REF!</definedName>
    <definedName name="DOG4___3">#REF!</definedName>
    <definedName name="DOG4___4">#REF!</definedName>
    <definedName name="DOG4___5">#REF!</definedName>
    <definedName name="DOG4___7">#REF!</definedName>
    <definedName name="DOG4___8">#REF!</definedName>
    <definedName name="DOG4___9">#REF!</definedName>
    <definedName name="Dolar">#REF!</definedName>
    <definedName name="dolar2">#REF!</definedName>
    <definedName name="Dp" hidden="1">#REF!</definedName>
    <definedName name="DPI">#REF!</definedName>
    <definedName name="DRIVE" localSheetId="5">#REF!</definedName>
    <definedName name="DRIVE">#REF!</definedName>
    <definedName name="DRIVE___0">#REF!</definedName>
    <definedName name="DRIVE___10">#REF!</definedName>
    <definedName name="DRIVE___12">#REF!</definedName>
    <definedName name="DRIVE___2">#REF!</definedName>
    <definedName name="DRIVE___3">#REF!</definedName>
    <definedName name="DRIVE___4">#REF!</definedName>
    <definedName name="DRIVE___5">#REF!</definedName>
    <definedName name="DRIVE___7">#REF!</definedName>
    <definedName name="DRIVE___8">#REF!</definedName>
    <definedName name="DRIVE___9">#REF!</definedName>
    <definedName name="drsg">#REF!</definedName>
    <definedName name="DS" localSheetId="5">BlankMacro1</definedName>
    <definedName name="DS" localSheetId="9">BlankMacro1</definedName>
    <definedName name="DS" localSheetId="8">BlankMacro1</definedName>
    <definedName name="DS" localSheetId="4">BlankMacro1</definedName>
    <definedName name="DS" localSheetId="7">BlankMacro1</definedName>
    <definedName name="DS">BlankMacro1</definedName>
    <definedName name="dsaghh">#REF!</definedName>
    <definedName name="dsgfggg" hidden="1">#REF!</definedName>
    <definedName name="DSKFJL">#REF!</definedName>
    <definedName name="DSVP">#REF!</definedName>
    <definedName name="DWS" localSheetId="5">BlankMacro1</definedName>
    <definedName name="DWS" localSheetId="9">BlankMacro1</definedName>
    <definedName name="DWS" localSheetId="8">BlankMacro1</definedName>
    <definedName name="DWS" localSheetId="4">BlankMacro1</definedName>
    <definedName name="DWS" localSheetId="7">BlankMacro1</definedName>
    <definedName name="DWS">BlankMacro1</definedName>
    <definedName name="E" localSheetId="5">BlankMacro1</definedName>
    <definedName name="E" localSheetId="9">BlankMacro1</definedName>
    <definedName name="E" localSheetId="8">BlankMacro1</definedName>
    <definedName name="E" localSheetId="4">#REF!</definedName>
    <definedName name="E" localSheetId="7">BlankMacro1</definedName>
    <definedName name="E">BlankMacro1</definedName>
    <definedName name="EARCA">#N/A</definedName>
    <definedName name="EARCB">#N/A</definedName>
    <definedName name="EB">#REF!</definedName>
    <definedName name="ED" hidden="1">#REF!</definedName>
    <definedName name="edgh">#REF!</definedName>
    <definedName name="EDT">#N/A</definedName>
    <definedName name="edtgh">#REF!</definedName>
    <definedName name="ee" localSheetId="5" hidden="1">{#N/A,#N/A,FALSE,"단가표지"}</definedName>
    <definedName name="ee" localSheetId="7" hidden="1">{#N/A,#N/A,FALSE,"단가표지"}</definedName>
    <definedName name="ee" hidden="1">{#N/A,#N/A,FALSE,"단가표지"}</definedName>
    <definedName name="ef">#REF!</definedName>
    <definedName name="efb">#REF!</definedName>
    <definedName name="EIRP">#REF!</definedName>
    <definedName name="ELG">#REF!</definedName>
    <definedName name="ELP" localSheetId="8">#REF!</definedName>
    <definedName name="ELP" localSheetId="4">#REF!</definedName>
    <definedName name="ELP">#REF!</definedName>
    <definedName name="Emst10" localSheetId="5">#REF!</definedName>
    <definedName name="Emst10">#REF!</definedName>
    <definedName name="END">#REF!</definedName>
    <definedName name="ENG">VLOOKUP(#REF!,[0]!DBHAN,3)</definedName>
    <definedName name="ENJA"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NJA"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#REF!</definedName>
    <definedName name="ertgjhkli">#REF!</definedName>
    <definedName name="EXE" localSheetId="5">BlankMacro1</definedName>
    <definedName name="EXE" localSheetId="8">BlankMacro1</definedName>
    <definedName name="EXE" localSheetId="4">BlankMacro1</definedName>
    <definedName name="EXE" localSheetId="7">BlankMacro1</definedName>
    <definedName name="EXE">BlankMacro1</definedName>
    <definedName name="EXTRA">#REF!</definedName>
    <definedName name="_xlnm.Extract" localSheetId="8">#REF!</definedName>
    <definedName name="_xlnm.Extract" localSheetId="4">#REF!</definedName>
    <definedName name="_xlnm.Extract">#REF!</definedName>
    <definedName name="Extract_MI">#REF!</definedName>
    <definedName name="F" localSheetId="5">#REF!</definedName>
    <definedName name="F">#REF!</definedName>
    <definedName name="F___0">#REF!</definedName>
    <definedName name="F___11">#REF!</definedName>
    <definedName name="F___12">#REF!</definedName>
    <definedName name="F___8">#REF!</definedName>
    <definedName name="F_CODE">#N/A</definedName>
    <definedName name="F_DESC">#N/A</definedName>
    <definedName name="F_LVL">#N/A</definedName>
    <definedName name="F_PAGE">#N/A</definedName>
    <definedName name="F_REMK">#N/A</definedName>
    <definedName name="F_SEQ">#N/A</definedName>
    <definedName name="F_SIZE">#N/A</definedName>
    <definedName name="F_UNIT">#N/A</definedName>
    <definedName name="FD" hidden="1">#REF!</definedName>
    <definedName name="fdgz">#REF!</definedName>
    <definedName name="FEE">#REF!</definedName>
    <definedName name="FEEFDD">#REF!</definedName>
    <definedName name="FEEL">#REF!</definedName>
    <definedName name="FFDGGFD">#REF!</definedName>
    <definedName name="FFDGGFD___0">#REF!</definedName>
    <definedName name="FFDGGFD___11">#REF!</definedName>
    <definedName name="FFDGGFD___12">#REF!</definedName>
    <definedName name="FFDGGFD___8">#REF!</definedName>
    <definedName name="FFF">#REF!</definedName>
    <definedName name="FFFF___0">#REF!</definedName>
    <definedName name="FFFF___11">#REF!</definedName>
    <definedName name="FFFF___12">#REF!</definedName>
    <definedName name="FFFF___8">#REF!</definedName>
    <definedName name="FFFFF">#REF!</definedName>
    <definedName name="FFFFF___0">#REF!</definedName>
    <definedName name="FFFFF___11">#REF!</definedName>
    <definedName name="FFFFF___12">#REF!</definedName>
    <definedName name="FFFFF___8">#REF!</definedName>
    <definedName name="fffffff" localSheetId="7">BlankMacro1</definedName>
    <definedName name="fffffff">BlankMacro1</definedName>
    <definedName name="fg" hidden="1">#REF!</definedName>
    <definedName name="FGD">#REF!</definedName>
    <definedName name="fgh">#REF!</definedName>
    <definedName name="FGRKRKRKRKRKRKRKRKRKRKRKRKRKRKR">#REF!</definedName>
    <definedName name="FGRKRKTBTB3RTDKDKDKDKDK">#REF!</definedName>
    <definedName name="FGTBTB3RTDKDKDKDKDK">#REF!</definedName>
    <definedName name="FILENAME">#REF!</definedName>
    <definedName name="flag">#REF!</definedName>
    <definedName name="FRAR">#REF!</definedName>
    <definedName name="fsffdsfdsafds" localSheetId="7">BlankMacro1</definedName>
    <definedName name="fsffdsfdsafds">BlankMacro1</definedName>
    <definedName name="FSWADJK">#REF!</definedName>
    <definedName name="g" localSheetId="5">#REF!</definedName>
    <definedName name="G">#REF!</definedName>
    <definedName name="G_C">#REF!</definedName>
    <definedName name="g_sort">[0]!g_sort</definedName>
    <definedName name="GA">#REF!</definedName>
    <definedName name="GEMCO" localSheetId="5" hidden="1">#REF!</definedName>
    <definedName name="GEMCO" hidden="1">#REF!</definedName>
    <definedName name="gfaag" localSheetId="5">Dlog_Show</definedName>
    <definedName name="gfaag" localSheetId="7">Dlog_Show</definedName>
    <definedName name="gfaag">Dlog_Show</definedName>
    <definedName name="GFD">#REF!</definedName>
    <definedName name="GFD___0">#REF!</definedName>
    <definedName name="GFD___11">#REF!</definedName>
    <definedName name="GFD___12">#REF!</definedName>
    <definedName name="GFD___8">#REF!</definedName>
    <definedName name="gfdgdgdf">#REF!</definedName>
    <definedName name="gfg" localSheetId="5">[0]!uiy</definedName>
    <definedName name="gfg" localSheetId="7">[0]!uiy</definedName>
    <definedName name="gfg">[0]!uiy</definedName>
    <definedName name="gfggfr">#REF!</definedName>
    <definedName name="GFH" localSheetId="5">[0]!FFF</definedName>
    <definedName name="GFH" localSheetId="7">[0]!FFF</definedName>
    <definedName name="GFH">[0]!FFF</definedName>
    <definedName name="gg" localSheetId="7">BlankMacro1</definedName>
    <definedName name="gg">BlankMacro1</definedName>
    <definedName name="GGG" localSheetId="5">[0]!DGRT</definedName>
    <definedName name="GGG" localSheetId="7">[0]!DGRT</definedName>
    <definedName name="GGG">[0]!DGRT</definedName>
    <definedName name="gggg" localSheetId="5">#REF!</definedName>
    <definedName name="gggg">#REF!</definedName>
    <definedName name="GGGG___0">#REF!</definedName>
    <definedName name="GGGG___11">#REF!</definedName>
    <definedName name="GGGG___12">#REF!</definedName>
    <definedName name="GGGG___8">#REF!</definedName>
    <definedName name="GGGTR"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GTR"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h" localSheetId="5">가로등!jhg</definedName>
    <definedName name="ggh" localSheetId="7">'표지4-'!jhg</definedName>
    <definedName name="ggh">가로등!jhg</definedName>
    <definedName name="GGTREW"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G" localSheetId="5">가로등!GHG</definedName>
    <definedName name="GHG" localSheetId="7">'표지4-'!GHG</definedName>
    <definedName name="GHG">가로등!GHG</definedName>
    <definedName name="ghgfh" localSheetId="5">가로등!ghgfh</definedName>
    <definedName name="ghgfh" localSheetId="7">'표지4-'!ghgfh</definedName>
    <definedName name="ghgfh">가로등!ghgfh</definedName>
    <definedName name="GHHJHJ" localSheetId="7">BlankMacro1</definedName>
    <definedName name="GHHJHJ">BlankMacro1</definedName>
    <definedName name="GHJK">#REF!</definedName>
    <definedName name="GMLWD" hidden="1">#REF!</definedName>
    <definedName name="GREE" localSheetId="5">[0]!vnb</definedName>
    <definedName name="GREE" localSheetId="7">[0]!vnb</definedName>
    <definedName name="GREE">[0]!vnb</definedName>
    <definedName name="GRT" hidden="1">#REF!</definedName>
    <definedName name="GUM_S">#N/A</definedName>
    <definedName name="GVHBG" localSheetId="5">가로등!GVHBG</definedName>
    <definedName name="GVHBG" localSheetId="7">'표지4-'!GVHBG</definedName>
    <definedName name="GVHBG">가로등!GVHBG</definedName>
    <definedName name="gvv" localSheetId="5">[0]!ㅁㄴㄹㅇㄹ</definedName>
    <definedName name="gvv" localSheetId="7">[0]!ㅁㄴㄹㅇㄹ</definedName>
    <definedName name="gvv">[0]!ㅁㄴㄹㅇㄹ</definedName>
    <definedName name="GYTR" localSheetId="5">가로등!GYTR</definedName>
    <definedName name="GYTR" localSheetId="7">'표지4-'!GYTR</definedName>
    <definedName name="GYTR">가로등!GYTR</definedName>
    <definedName name="H" localSheetId="5">#REF!</definedName>
    <definedName name="H">#REF!</definedName>
    <definedName name="h___0">#REF!</definedName>
    <definedName name="h___11">#REF!</definedName>
    <definedName name="h___12">#REF!</definedName>
    <definedName name="H1L">#REF!</definedName>
    <definedName name="H1R">#REF!</definedName>
    <definedName name="H1WL">#REF!</definedName>
    <definedName name="H1WR">#REF!</definedName>
    <definedName name="H2L">#REF!</definedName>
    <definedName name="H2R">#REF!</definedName>
    <definedName name="H2WL">#REF!</definedName>
    <definedName name="H2WR">#REF!</definedName>
    <definedName name="H3L">#REF!</definedName>
    <definedName name="H3R">#REF!</definedName>
    <definedName name="H3WL">#REF!</definedName>
    <definedName name="H3WR">#REF!</definedName>
    <definedName name="H4L">#REF!</definedName>
    <definedName name="H4R">#REF!</definedName>
    <definedName name="H5L">#REF!</definedName>
    <definedName name="H5R">#REF!</definedName>
    <definedName name="H6L">#REF!</definedName>
    <definedName name="H6R">#REF!</definedName>
    <definedName name="H7L">#REF!</definedName>
    <definedName name="H7R">#REF!</definedName>
    <definedName name="H9A">#REF!</definedName>
    <definedName name="HAF">#REF!</definedName>
    <definedName name="HAN">VLOOKUP(#REF!,[0]!DBHAN,2)</definedName>
    <definedName name="HBHG" localSheetId="5">가로등!HBHG</definedName>
    <definedName name="HBHG" localSheetId="7">'표지4-'!HBHG</definedName>
    <definedName name="HBHG">가로등!HBHG</definedName>
    <definedName name="HBV">#REF!</definedName>
    <definedName name="HCR">#REF!</definedName>
    <definedName name="HCY" localSheetId="5">[0]!CDD</definedName>
    <definedName name="HCY" localSheetId="7">[0]!CDD</definedName>
    <definedName name="HCY">[0]!CDD</definedName>
    <definedName name="HDATA">#N/A</definedName>
    <definedName name="HDSVP">#REF!</definedName>
    <definedName name="HG">#REF!</definedName>
    <definedName name="HGDF">#REF!</definedName>
    <definedName name="HGG" localSheetId="5">가로등!HGG</definedName>
    <definedName name="HGG" localSheetId="7">'표지4-'!HGG</definedName>
    <definedName name="HGG">가로등!HGG</definedName>
    <definedName name="HGJ">#REF!</definedName>
    <definedName name="hgju" localSheetId="7">BlankMacro1</definedName>
    <definedName name="hgju">BlankMacro1</definedName>
    <definedName name="HH" hidden="1">#REF!</definedName>
    <definedName name="HHAF">#REF!</definedName>
    <definedName name="HHG" localSheetId="5">[0]!NNC</definedName>
    <definedName name="HHG" localSheetId="7">[0]!NNC</definedName>
    <definedName name="HHG">[0]!NNC</definedName>
    <definedName name="HHH___0">#REF!</definedName>
    <definedName name="HHH___11">#REF!</definedName>
    <definedName name="HHH___12">#REF!</definedName>
    <definedName name="HHH___8">#REF!</definedName>
    <definedName name="hhhh" localSheetId="7">BlankMacro1</definedName>
    <definedName name="hhhh">BlankMacro1</definedName>
    <definedName name="HHK" localSheetId="5">가로등!HHK</definedName>
    <definedName name="HHK" localSheetId="7">'표지4-'!HHK</definedName>
    <definedName name="HHK">가로등!HHK</definedName>
    <definedName name="HHMF">#REF!</definedName>
    <definedName name="HJ">#REF!</definedName>
    <definedName name="hj___0">#REF!</definedName>
    <definedName name="hj___11">#REF!</definedName>
    <definedName name="hj___12">#REF!</definedName>
    <definedName name="hjk" localSheetId="5">가로등!hjk</definedName>
    <definedName name="hjk" localSheetId="7">'표지4-'!hjk</definedName>
    <definedName name="hjk">가로등!hjk</definedName>
    <definedName name="HL">#REF!</definedName>
    <definedName name="HMF">#REF!</definedName>
    <definedName name="HMOTOR">#REF!</definedName>
    <definedName name="HORI">#REF!</definedName>
    <definedName name="HPUMP">#REF!</definedName>
    <definedName name="HR">#REF!</definedName>
    <definedName name="HSH">#REF!</definedName>
    <definedName name="HSV">#REF!</definedName>
    <definedName name="HTD" localSheetId="5">가로등!HTD</definedName>
    <definedName name="HTD" localSheetId="7">'표지4-'!HTD</definedName>
    <definedName name="HTD">가로등!HTD</definedName>
    <definedName name="HTML_CodePage" hidden="1">949</definedName>
    <definedName name="HTML_Control" localSheetId="5" hidden="1">{"'단계별시설공사비'!$A$3:$K$51"}</definedName>
    <definedName name="HTML_Control" localSheetId="7" hidden="1">{"'단계별시설공사비'!$A$3:$K$51"}</definedName>
    <definedName name="HTML_Control" hidden="1">{"'단계별시설공사비'!$A$3:$K$51"}</definedName>
    <definedName name="HTML_Description" hidden="1">""</definedName>
    <definedName name="HTML_Email" hidden="1">""</definedName>
    <definedName name="HTML_Header" hidden="1">"사업비총괄"</definedName>
    <definedName name="HTML_LastUpdate" hidden="1">"01-06-17"</definedName>
    <definedName name="HTML_LineAfter" hidden="1">FALSE</definedName>
    <definedName name="HTML_LineBefore" hidden="1">FALSE</definedName>
    <definedName name="HTML_Name" hidden="1">"김정호"</definedName>
    <definedName name="HTML_OBDlg2" hidden="1">TRUE</definedName>
    <definedName name="HTML_OBDlg4" hidden="1">TRUE</definedName>
    <definedName name="HTML_OS" hidden="1">0</definedName>
    <definedName name="HTML_PathFile" hidden="1">"C:\My Documents\6.htm"</definedName>
    <definedName name="HTML_Title" hidden="1">"비용산출"</definedName>
    <definedName name="HVAFP">#REF!</definedName>
    <definedName name="HVMF">#REF!</definedName>
    <definedName name="HWEI">#REF!</definedName>
    <definedName name="HWL">#REF!</definedName>
    <definedName name="HWR">#REF!</definedName>
    <definedName name="HW설치사001">#REF!</definedName>
    <definedName name="HW설치사002">#REF!</definedName>
    <definedName name="HW설치사011">#REF!</definedName>
    <definedName name="HW설치사012">#REF!</definedName>
    <definedName name="HW설치사982">#REF!</definedName>
    <definedName name="HW설치사991">#REF!</definedName>
    <definedName name="HW설치사992">#REF!</definedName>
    <definedName name="HW시험사001">#REF!</definedName>
    <definedName name="HW시험사002">#REF!</definedName>
    <definedName name="HW시험사011">#REF!</definedName>
    <definedName name="HW시험사012">#REF!</definedName>
    <definedName name="HW시험사982">#REF!</definedName>
    <definedName name="HW시험사991">#REF!</definedName>
    <definedName name="HW시험사992">#REF!</definedName>
    <definedName name="hyh" localSheetId="5">[0]!ytjuy</definedName>
    <definedName name="hyh" localSheetId="7">[0]!ytjuy</definedName>
    <definedName name="hyh">[0]!ytjuy</definedName>
    <definedName name="I">#REF!</definedName>
    <definedName name="IA">#REF!</definedName>
    <definedName name="ID" localSheetId="5">#REF!,#REF!</definedName>
    <definedName name="ID" localSheetId="8">#REF!,#REF!</definedName>
    <definedName name="ID">#REF!,#REF!</definedName>
    <definedName name="ii" localSheetId="7">BlankMacro1</definedName>
    <definedName name="ii">BlankMacro1</definedName>
    <definedName name="IIII">#REF!</definedName>
    <definedName name="IIIIIIIIIII">#REF!</definedName>
    <definedName name="IIJELLSS"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IJELLSS"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ik" localSheetId="5">가로등!ghgfh</definedName>
    <definedName name="iik" localSheetId="7">'표지4-'!ghgfh</definedName>
    <definedName name="iik">[0]!ghgfh</definedName>
    <definedName name="IL">#REF!</definedName>
    <definedName name="IL___0">#REF!</definedName>
    <definedName name="IL___10">#REF!</definedName>
    <definedName name="IL___12">#REF!</definedName>
    <definedName name="IL___2">#REF!</definedName>
    <definedName name="IL___3">#REF!</definedName>
    <definedName name="IL___4">#REF!</definedName>
    <definedName name="IL___5">#REF!</definedName>
    <definedName name="IL___7">#REF!</definedName>
    <definedName name="IL___8">#REF!</definedName>
    <definedName name="IL___9">#REF!</definedName>
    <definedName name="ILJIB_MOTO_PYO" localSheetId="5">#REF!</definedName>
    <definedName name="ILJIB_MOTO_PYO">#REF!</definedName>
    <definedName name="ITEMNO">#REF!</definedName>
    <definedName name="ITEX">#REF!</definedName>
    <definedName name="ITNUM">#N/A</definedName>
    <definedName name="J">#REF!</definedName>
    <definedName name="ja">#REF!</definedName>
    <definedName name="jaje1">#REF!</definedName>
    <definedName name="jcs" localSheetId="7">BlankMacro1</definedName>
    <definedName name="jcs">BlankMacro1</definedName>
    <definedName name="jhg" localSheetId="5">가로등!jhg</definedName>
    <definedName name="jhg" localSheetId="7">'표지4-'!jhg</definedName>
    <definedName name="jhg">가로등!jhg</definedName>
    <definedName name="JJFORS"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FORS"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 localSheetId="5">#REF!</definedName>
    <definedName name="jjj">#REF!</definedName>
    <definedName name="JJJJ"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M" localSheetId="5">[0]!호서</definedName>
    <definedName name="JJM" localSheetId="7">[0]!호서</definedName>
    <definedName name="JJM">[0]!호서</definedName>
    <definedName name="JJSUWE"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#REF!</definedName>
    <definedName name="jkl">#REF!</definedName>
    <definedName name="JPG" localSheetId="5">가로등!JPG</definedName>
    <definedName name="JPG" localSheetId="7">'표지4-'!JPG</definedName>
    <definedName name="JPG">가로등!JPG</definedName>
    <definedName name="JPY">#REF!</definedName>
    <definedName name="JSHS"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SHS"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UU" localSheetId="5">[0]!FGF</definedName>
    <definedName name="JUU" localSheetId="7">[0]!FGF</definedName>
    <definedName name="JUU">[0]!FGF</definedName>
    <definedName name="JUYGDF" localSheetId="5">[0]!SSX</definedName>
    <definedName name="JUYGDF" localSheetId="7">[0]!SSX</definedName>
    <definedName name="JUYGDF">[0]!SSX</definedName>
    <definedName name="juyjuy" localSheetId="5">가로등!juyjuy</definedName>
    <definedName name="juyjuy" localSheetId="7">'표지4-'!juyjuy</definedName>
    <definedName name="juyjuy">가로등!juyjuy</definedName>
    <definedName name="jyt" localSheetId="5">가로등!jyt</definedName>
    <definedName name="jyt" localSheetId="7">'표지4-'!jyt</definedName>
    <definedName name="jyt">가로등!jyt</definedName>
    <definedName name="jytr" localSheetId="5">가로등!jytr</definedName>
    <definedName name="jytr" localSheetId="7">'표지4-'!jytr</definedName>
    <definedName name="jytr">가로등!jytr</definedName>
    <definedName name="jyu" localSheetId="5">가로등!jhg</definedName>
    <definedName name="jyu" localSheetId="7">'표지4-'!jhg</definedName>
    <definedName name="jyu">[0]!jhg</definedName>
    <definedName name="jyuj" localSheetId="5">[0]!yth</definedName>
    <definedName name="jyuj" localSheetId="7">[0]!yth</definedName>
    <definedName name="jyuj">[0]!yth</definedName>
    <definedName name="k">#REF!</definedName>
    <definedName name="K1__">#REF!</definedName>
    <definedName name="K1_1">#REF!</definedName>
    <definedName name="K2_">#REF!</definedName>
    <definedName name="KDJ">#REF!</definedName>
    <definedName name="KGB" localSheetId="5">[0]!uiy</definedName>
    <definedName name="KGB" localSheetId="7">[0]!uiy</definedName>
    <definedName name="KGB">[0]!uiy</definedName>
    <definedName name="KIKL">#REF!</definedName>
    <definedName name="kiuk" localSheetId="5">가로등!jhg</definedName>
    <definedName name="kiuk" localSheetId="7">'표지4-'!jhg</definedName>
    <definedName name="kiuk">[0]!jhg</definedName>
    <definedName name="KJH" localSheetId="5">가로등!KJH</definedName>
    <definedName name="KJH" localSheetId="7">'표지4-'!KJH</definedName>
    <definedName name="KJH">가로등!KJH</definedName>
    <definedName name="KJHG">#REF!</definedName>
    <definedName name="kjuj" localSheetId="5">[0]!tyj</definedName>
    <definedName name="kjuj" localSheetId="7">[0]!tyj</definedName>
    <definedName name="kjuj">[0]!tyj</definedName>
    <definedName name="KKA"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A"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B" localSheetId="5">[0]!SSR</definedName>
    <definedName name="KKB" localSheetId="7">[0]!SSR</definedName>
    <definedName name="KKB">[0]!SSR</definedName>
    <definedName name="KKDAW"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J">#REF!</definedName>
    <definedName name="KKKK">#REF!</definedName>
    <definedName name="kkkkkkk" localSheetId="7">BlankMacro1</definedName>
    <definedName name="kkkkkkk">BlankMacro1</definedName>
    <definedName name="KKKSJS"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l" localSheetId="5">[0]!tyj</definedName>
    <definedName name="kkl" localSheetId="7">[0]!tyj</definedName>
    <definedName name="kkl">[0]!tyj</definedName>
    <definedName name="KKSIIEJD"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L">#REF!</definedName>
    <definedName name="L" localSheetId="5">#REF!</definedName>
    <definedName name="l" localSheetId="9">BlankMacro1</definedName>
    <definedName name="L" localSheetId="4">#REF!</definedName>
    <definedName name="L">#REF!</definedName>
    <definedName name="L_C">#REF!</definedName>
    <definedName name="L4배관">#REF!</definedName>
    <definedName name="L4배관값">#REF!</definedName>
    <definedName name="L4접지선">#REF!</definedName>
    <definedName name="L4접지선값">#REF!</definedName>
    <definedName name="L4주간선">#REF!</definedName>
    <definedName name="L4주간선값">#REF!</definedName>
    <definedName name="L5배관">#REF!</definedName>
    <definedName name="L5배관값">#REF!</definedName>
    <definedName name="L5접지선">#REF!</definedName>
    <definedName name="L5접지선값">#REF!</definedName>
    <definedName name="L5주간선">#REF!</definedName>
    <definedName name="L5주간선값">#REF!</definedName>
    <definedName name="L6배관">#REF!</definedName>
    <definedName name="L6배관값">#REF!</definedName>
    <definedName name="L6접지선">#REF!</definedName>
    <definedName name="L6접지선값">#REF!</definedName>
    <definedName name="L6주간선">#REF!</definedName>
    <definedName name="L6주간선값">#REF!</definedName>
    <definedName name="LA">#REF!</definedName>
    <definedName name="labor">#REF!</definedName>
    <definedName name="LAK"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ST" localSheetId="5">#REF!</definedName>
    <definedName name="LAST" localSheetId="8">#REF!</definedName>
    <definedName name="LAST" localSheetId="4">#REF!</definedName>
    <definedName name="LAST">#REF!</definedName>
    <definedName name="lf">#REF!</definedName>
    <definedName name="LKJH">#REF!</definedName>
    <definedName name="LL">#N/A</definedName>
    <definedName name="LLDIEKKS"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DIEKKS"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5">#REF!</definedName>
    <definedName name="LLL">#REF!</definedName>
    <definedName name="LLLL" localSheetId="5">BlankMacro1</definedName>
    <definedName name="LLLL" localSheetId="9">BlankMacro1</definedName>
    <definedName name="LLLL" localSheetId="8">BlankMacro1</definedName>
    <definedName name="LLLL" localSheetId="4">BlankMacro1</definedName>
    <definedName name="LLLL" localSheetId="7">BlankMacro1</definedName>
    <definedName name="LLLL">BlankMacro1</definedName>
    <definedName name="llllll" localSheetId="7">BlankMacro1</definedName>
    <definedName name="llllll">BlankMacro1</definedName>
    <definedName name="LLLS"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M" localSheetId="5">[0]!CCF</definedName>
    <definedName name="LLM" localSheetId="7">[0]!CCF</definedName>
    <definedName name="LLM">[0]!CCF</definedName>
    <definedName name="LLSIEKDKD"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MO">#REF!</definedName>
    <definedName name="LN">#REF!</definedName>
    <definedName name="LOADT">#REF!</definedName>
    <definedName name="LOT수">#REF!</definedName>
    <definedName name="LP___4">#REF!</definedName>
    <definedName name="LPI">#REF!</definedName>
    <definedName name="LSH">#REF!</definedName>
    <definedName name="m" localSheetId="5">#REF!</definedName>
    <definedName name="M" localSheetId="4">#REF!</definedName>
    <definedName name="m">#REF!</definedName>
    <definedName name="M1.더하기" localSheetId="5">가로등!M1.더하기</definedName>
    <definedName name="M1.더하기" localSheetId="7">'표지4-'!M1.더하기</definedName>
    <definedName name="M1.더하기">가로등!M1.더하기</definedName>
    <definedName name="M1.빼기" localSheetId="5">가로등!M1.빼기</definedName>
    <definedName name="M1.빼기" localSheetId="7">'표지4-'!M1.빼기</definedName>
    <definedName name="M1.빼기">가로등!M1.빼기</definedName>
    <definedName name="MA">#REF!</definedName>
    <definedName name="Macro2" localSheetId="5">가로등!Macro2</definedName>
    <definedName name="Macro2" localSheetId="4">터파기!Macro2</definedName>
    <definedName name="Macro5" localSheetId="5">가로등!Macro5</definedName>
    <definedName name="Macro5" localSheetId="4">터파기!Macro5</definedName>
    <definedName name="MATO" localSheetId="5">#REF!</definedName>
    <definedName name="MATO">#REF!</definedName>
    <definedName name="MGE">#REF!</definedName>
    <definedName name="MMM"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MM"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N">#REF!</definedName>
    <definedName name="MNBVCX">#REF!</definedName>
    <definedName name="MONEY" localSheetId="5">#REF!,#REF!</definedName>
    <definedName name="MONEY" localSheetId="8">#REF!,#REF!</definedName>
    <definedName name="MONEY">#REF!,#REF!</definedName>
    <definedName name="monitor" localSheetId="5">#REF!</definedName>
    <definedName name="monitor" localSheetId="9">#REF!</definedName>
    <definedName name="monitor" localSheetId="8">#REF!</definedName>
    <definedName name="monitor" localSheetId="4">#REF!</definedName>
    <definedName name="monitor">#REF!</definedName>
    <definedName name="MOTOR">#REF!</definedName>
    <definedName name="MOTOR_______">#REF!</definedName>
    <definedName name="MOTOR__________0">#REF!</definedName>
    <definedName name="MOTOR__________10">#REF!</definedName>
    <definedName name="MOTOR__________12">#REF!</definedName>
    <definedName name="MOTOR__________2">#REF!</definedName>
    <definedName name="MOTOR__________3">#REF!</definedName>
    <definedName name="MOTOR__________4">#REF!</definedName>
    <definedName name="MOTOR__________5">#REF!</definedName>
    <definedName name="MOTOR__________6">#REF!</definedName>
    <definedName name="MOTOR__________7">#REF!</definedName>
    <definedName name="MOTOR__________8">#REF!</definedName>
    <definedName name="MOTOR__________9">#REF!</definedName>
    <definedName name="MOTOR__농형_전폐">#REF!</definedName>
    <definedName name="MR">#REF!</definedName>
    <definedName name="MyRange">#REF!</definedName>
    <definedName name="MyRangeh">#REF!</definedName>
    <definedName name="MyRanget">#REF!</definedName>
    <definedName name="MZ">#REF!</definedName>
    <definedName name="N_P">#REF!</definedName>
    <definedName name="N1S">#REF!</definedName>
    <definedName name="N2S">#REF!</definedName>
    <definedName name="N3S">#REF!</definedName>
    <definedName name="NAM">#REF!</definedName>
    <definedName name="NBC">#REF!</definedName>
    <definedName name="NDO">#REF!</definedName>
    <definedName name="NEW">#REF!</definedName>
    <definedName name="ＮＥＹＯＫ">#REF!</definedName>
    <definedName name="NFB" localSheetId="5">#REF!</definedName>
    <definedName name="NFB">#REF!</definedName>
    <definedName name="nn">BlankMacro1</definedName>
    <definedName name="NO." localSheetId="5">#REF!</definedName>
    <definedName name="NO." localSheetId="8">#REF!</definedName>
    <definedName name="NO." localSheetId="4">#REF!</definedName>
    <definedName name="NO.">#REF!</definedName>
    <definedName name="NOMUBY">#REF!</definedName>
    <definedName name="nonono">#REF!</definedName>
    <definedName name="NPI">#REF!</definedName>
    <definedName name="NSH">#REF!</definedName>
    <definedName name="NSO">#REF!</definedName>
    <definedName name="Number" localSheetId="5">#REF!</definedName>
    <definedName name="NUMBER" localSheetId="8">#REF!</definedName>
    <definedName name="Number" localSheetId="4">#REF!</definedName>
    <definedName name="NUMBER">#REF!</definedName>
    <definedName name="O">#REF!</definedName>
    <definedName name="OO">#N/A</definedName>
    <definedName name="OOO" localSheetId="5">#REF!</definedName>
    <definedName name="OOO" localSheetId="4">#REF!</definedName>
    <definedName name="ooo" localSheetId="3" hidden="1">#REF!</definedName>
    <definedName name="ooo" localSheetId="7" hidden="1">#REF!</definedName>
    <definedName name="ooo" hidden="1">#REF!</definedName>
    <definedName name="ooooooo" localSheetId="7">BlankMacro1</definedName>
    <definedName name="ooooooo">BlankMacro1</definedName>
    <definedName name="OOPP">#REF!</definedName>
    <definedName name="OP" hidden="1">#REF!</definedName>
    <definedName name="OPP" hidden="1">#REF!</definedName>
    <definedName name="P_F">#REF!</definedName>
    <definedName name="P_NAE" localSheetId="5">#REF!</definedName>
    <definedName name="P_NAE">#REF!</definedName>
    <definedName name="P01_" localSheetId="5">#REF!</definedName>
    <definedName name="P01_">#REF!</definedName>
    <definedName name="P02_" localSheetId="5">#REF!</definedName>
    <definedName name="P02_">#REF!</definedName>
    <definedName name="PAC">#N/A</definedName>
    <definedName name="PACB">#N/A</definedName>
    <definedName name="PACC">#N/A</definedName>
    <definedName name="PACD">#N/A</definedName>
    <definedName name="PARCA">#N/A</definedName>
    <definedName name="PB_B">#REF!</definedName>
    <definedName name="PB_B_R">#REF!</definedName>
    <definedName name="PE" localSheetId="8">#REF!</definedName>
    <definedName name="PE" localSheetId="4">#REF!</definedName>
    <definedName name="PE">#REF!</definedName>
    <definedName name="PH" localSheetId="8">#REF!</definedName>
    <definedName name="PH" localSheetId="4">#REF!</definedName>
    <definedName name="PH">#REF!</definedName>
    <definedName name="PI48___0">#REF!</definedName>
    <definedName name="PI48___10">#REF!</definedName>
    <definedName name="PI48___12">#REF!</definedName>
    <definedName name="PI48___2">#REF!</definedName>
    <definedName name="PI48___3">#REF!</definedName>
    <definedName name="PI48___4">#REF!</definedName>
    <definedName name="PI48___5">#REF!</definedName>
    <definedName name="PI48___7">#REF!</definedName>
    <definedName name="PI48___8">#REF!</definedName>
    <definedName name="PI48___9">#REF!</definedName>
    <definedName name="PI60___0">#REF!</definedName>
    <definedName name="PI60___10">#REF!</definedName>
    <definedName name="PI60___12">#REF!</definedName>
    <definedName name="PI60___2">#REF!</definedName>
    <definedName name="PI60___3">#REF!</definedName>
    <definedName name="PI60___4">#REF!</definedName>
    <definedName name="PI60___5">#REF!</definedName>
    <definedName name="PI60___7">#REF!</definedName>
    <definedName name="PI60___8">#REF!</definedName>
    <definedName name="PI60___9">#REF!</definedName>
    <definedName name="PN">#REF!</definedName>
    <definedName name="PO">#REF!</definedName>
    <definedName name="poi" localSheetId="7">BlankMacro1</definedName>
    <definedName name="poi">BlankMacro1</definedName>
    <definedName name="POIU">#REF!</definedName>
    <definedName name="POR1C1R59C22RTSQKS15C6LRTPPPPPT">#REF!</definedName>
    <definedName name="pp">#REF!,#REF!</definedName>
    <definedName name="PPO">#REF!</definedName>
    <definedName name="PPPPPPPP">#REF!</definedName>
    <definedName name="PR">#REF!</definedName>
    <definedName name="print">#REF!</definedName>
    <definedName name="_xlnm.Print_Area" localSheetId="6">'1-3.본관소화기(산)'!$A$1:$L$17</definedName>
    <definedName name="_xlnm.Print_Area" localSheetId="2">'3.사회과학관(산)'!$A$1:$L$71</definedName>
    <definedName name="_xlnm.Print_Area" localSheetId="5">가로등!$A$1:$N$44</definedName>
    <definedName name="_xlnm.Print_Area" localSheetId="0">내역서!$A$1:$L$117</definedName>
    <definedName name="_xlnm.Print_Area" localSheetId="9">음향산근!$A$1:$U$142</definedName>
    <definedName name="_xlnm.Print_Area" localSheetId="1">'일위-분전반'!$A$1:$M$97</definedName>
    <definedName name="_xlnm.Print_Area" localSheetId="8">일위산근!$A$1:$T$21</definedName>
    <definedName name="_xlnm.Print_Area" localSheetId="4">터파기!$A$1:$V$47</definedName>
    <definedName name="_xlnm.Print_Area" localSheetId="10">폐기물처리!$A$1:$M$20</definedName>
    <definedName name="_xlnm.Print_Area" localSheetId="3">#REF!</definedName>
    <definedName name="_xlnm.Print_Area" localSheetId="7">#REF!</definedName>
    <definedName name="_xlnm.Print_Area">#REF!</definedName>
    <definedName name="PRINT_AREA_MI">#N/A</definedName>
    <definedName name="PRINT_AREA_MI1" localSheetId="5">#REF!</definedName>
    <definedName name="PRINT_AREA_MI1">#REF!</definedName>
    <definedName name="Print_Area\C">#REF!</definedName>
    <definedName name="PRINT_TILTES">#REF!</definedName>
    <definedName name="print_tital">#REF!</definedName>
    <definedName name="PRINT_TITEL" localSheetId="5">#REF!</definedName>
    <definedName name="PRINT_TITEL" localSheetId="8">#REF!</definedName>
    <definedName name="PRINT_TITEL" localSheetId="4">#REF!</definedName>
    <definedName name="PRINT_TITEL">#REF!</definedName>
    <definedName name="print_Titels" localSheetId="5">#REF!</definedName>
    <definedName name="print_Titels">#REF!</definedName>
    <definedName name="print_titil" localSheetId="5">#REF!</definedName>
    <definedName name="print_titil" localSheetId="8">#REF!</definedName>
    <definedName name="print_titil" localSheetId="4">#REF!</definedName>
    <definedName name="print_titil">#REF!</definedName>
    <definedName name="PRINT_TITLE" localSheetId="5">#REF!</definedName>
    <definedName name="PRINT_TITLE" localSheetId="8">#REF!</definedName>
    <definedName name="PRINT_TITLE" localSheetId="4">#REF!</definedName>
    <definedName name="PRINT_TITLE">#REF!</definedName>
    <definedName name="_xlnm.Print_Titles" localSheetId="6">'1-3.본관소화기(산)'!$1:$2</definedName>
    <definedName name="_xlnm.Print_Titles" localSheetId="2">'3.사회과학관(산)'!$1:$2</definedName>
    <definedName name="_xlnm.Print_Titles" localSheetId="5">#REF!</definedName>
    <definedName name="_xlnm.Print_Titles" localSheetId="0">내역서!$1:$2</definedName>
    <definedName name="_xlnm.Print_Titles" localSheetId="9">음향산근!$1:$2</definedName>
    <definedName name="_xlnm.Print_Titles" localSheetId="1">'일위-분전반'!$2:$3</definedName>
    <definedName name="_xlnm.Print_Titles" localSheetId="8">일위산근!$1:$2</definedName>
    <definedName name="_xlnm.Print_Titles" localSheetId="4">#REF!</definedName>
    <definedName name="_xlnm.Print_Titles" localSheetId="10">폐기물처리!$1:$2</definedName>
    <definedName name="_xlnm.Print_Titles">#REF!</definedName>
    <definedName name="PRINT_TITLES_MI">#N/A</definedName>
    <definedName name="print_titls">#REF!</definedName>
    <definedName name="Printed_Titles">#REF!</definedName>
    <definedName name="printer">#REF!</definedName>
    <definedName name="PRINTER_AREA">#REF!</definedName>
    <definedName name="printer_Titles">#REF!</definedName>
    <definedName name="printer_ttitle">#REF!</definedName>
    <definedName name="PRINTTITLES" localSheetId="5">#REF!</definedName>
    <definedName name="PRINTTITLES" localSheetId="8">#REF!</definedName>
    <definedName name="PRINTTITLES" localSheetId="4">#REF!</definedName>
    <definedName name="PRINTTITLES">#REF!</definedName>
    <definedName name="prnit_titles">#REF!</definedName>
    <definedName name="PRO">#REF!</definedName>
    <definedName name="PRT">#N/A</definedName>
    <definedName name="PRTNAME" localSheetId="5">#REF!</definedName>
    <definedName name="PRTNAME">#REF!</definedName>
    <definedName name="PUMP">#REF!</definedName>
    <definedName name="Q" localSheetId="5">BlankMacro1</definedName>
    <definedName name="Q" localSheetId="9">BlankMacro1</definedName>
    <definedName name="Q" localSheetId="8">BlankMacro1</definedName>
    <definedName name="Q" localSheetId="4">BlankMacro1</definedName>
    <definedName name="Q" localSheetId="7">BlankMacro1</definedName>
    <definedName name="Q">BlankMacro1</definedName>
    <definedName name="QA" hidden="1">#REF!</definedName>
    <definedName name="qas" localSheetId="5">[0]!ㅁㄴㄹㅇㄹ</definedName>
    <definedName name="qas" localSheetId="7">[0]!ㅁㄴㄹㅇㄹ</definedName>
    <definedName name="qas">[0]!ㅁㄴㄹㅇㄹ</definedName>
    <definedName name="qdr" localSheetId="5">[0]!REEG</definedName>
    <definedName name="qdr" localSheetId="7">[0]!REEG</definedName>
    <definedName name="qdr">[0]!REEG</definedName>
    <definedName name="QE" localSheetId="7">BlankMacro1</definedName>
    <definedName name="QE">BlankMacro1</definedName>
    <definedName name="QLQL" localSheetId="8">#REF!</definedName>
    <definedName name="QLQL" localSheetId="4">#REF!</definedName>
    <definedName name="QLQL">#REF!</definedName>
    <definedName name="qq">#REF!</definedName>
    <definedName name="QQA" localSheetId="5">가로등!QQA</definedName>
    <definedName name="QQA" localSheetId="7">'표지4-'!QQA</definedName>
    <definedName name="QQA">가로등!QQA</definedName>
    <definedName name="QQQ" localSheetId="5">[0]!CVDSD</definedName>
    <definedName name="QQQ" localSheetId="7">[0]!CVDSD</definedName>
    <definedName name="QQQ">[0]!CVDSD</definedName>
    <definedName name="qqqq" localSheetId="5">Dlog_Show</definedName>
    <definedName name="qqqq" localSheetId="7">Dlog_Show</definedName>
    <definedName name="qqqq">Dlog_Show</definedName>
    <definedName name="QQQQQ">#REF!</definedName>
    <definedName name="QR" localSheetId="7">BlankMacro1</definedName>
    <definedName name="QR">BlankMacro1</definedName>
    <definedName name="qry대차대차대차">#REF!</definedName>
    <definedName name="qry대차종합1116_2">#REF!</definedName>
    <definedName name="qry대차품목별입고예정일">#REF!</definedName>
    <definedName name="QTY">#N/A</definedName>
    <definedName name="qw" localSheetId="5" hidden="1">{#N/A,#N/A,FALSE,"단가표지"}</definedName>
    <definedName name="qw" localSheetId="7" hidden="1">{#N/A,#N/A,FALSE,"단가표지"}</definedName>
    <definedName name="qw" hidden="1">{#N/A,#N/A,FALSE,"단가표지"}</definedName>
    <definedName name="QWE" localSheetId="7">BlankMacro1</definedName>
    <definedName name="QWE">BlankMacro1</definedName>
    <definedName name="QWEER">#REF!</definedName>
    <definedName name="RACK">#REF!</definedName>
    <definedName name="range1">#REF!</definedName>
    <definedName name="range2">#REF!</definedName>
    <definedName name="range3">#REF!</definedName>
    <definedName name="_xlnm.Recorder">#REF!</definedName>
    <definedName name="resum">#REF!</definedName>
    <definedName name="rfgef">BlankMacro1</definedName>
    <definedName name="RGY" localSheetId="7">BlankMacro1</definedName>
    <definedName name="RGY">BlankMacro1</definedName>
    <definedName name="RKFL">#REF!</definedName>
    <definedName name="RL">#REF!</definedName>
    <definedName name="rlr">#REF!</definedName>
    <definedName name="RO110___0">#REF!</definedName>
    <definedName name="RO110___10">#REF!</definedName>
    <definedName name="RO110___12">#REF!</definedName>
    <definedName name="RO110___2">#REF!</definedName>
    <definedName name="RO110___3">#REF!</definedName>
    <definedName name="RO110___4">#REF!</definedName>
    <definedName name="RO110___5">#REF!</definedName>
    <definedName name="RO110___7">#REF!</definedName>
    <definedName name="RO110___8">#REF!</definedName>
    <definedName name="RO110___9">#REF!</definedName>
    <definedName name="RO22___0">#REF!</definedName>
    <definedName name="RO22___10">#REF!</definedName>
    <definedName name="RO22___12">#REF!</definedName>
    <definedName name="RO22___2">#REF!</definedName>
    <definedName name="RO22___3">#REF!</definedName>
    <definedName name="RO22___4">#REF!</definedName>
    <definedName name="RO22___5">#REF!</definedName>
    <definedName name="RO22___7">#REF!</definedName>
    <definedName name="RO22___8">#REF!</definedName>
    <definedName name="RO22___9">#REF!</definedName>
    <definedName name="RO35___0">#REF!</definedName>
    <definedName name="RO35___10">#REF!</definedName>
    <definedName name="RO35___12">#REF!</definedName>
    <definedName name="RO35___2">#REF!</definedName>
    <definedName name="RO35___3">#REF!</definedName>
    <definedName name="RO35___4">#REF!</definedName>
    <definedName name="RO35___5">#REF!</definedName>
    <definedName name="RO35___7">#REF!</definedName>
    <definedName name="RO35___8">#REF!</definedName>
    <definedName name="RO35___9">#REF!</definedName>
    <definedName name="RO60___0">#REF!</definedName>
    <definedName name="RO60___10">#REF!</definedName>
    <definedName name="RO60___12">#REF!</definedName>
    <definedName name="RO60___2">#REF!</definedName>
    <definedName name="RO60___3">#REF!</definedName>
    <definedName name="RO60___4">#REF!</definedName>
    <definedName name="RO60___5">#REF!</definedName>
    <definedName name="RO60___7">#REF!</definedName>
    <definedName name="RO60___8">#REF!</definedName>
    <definedName name="RO60___9">#REF!</definedName>
    <definedName name="RO80___0">#REF!</definedName>
    <definedName name="RO80___10">#REF!</definedName>
    <definedName name="RO80___12">#REF!</definedName>
    <definedName name="RO80___2">#REF!</definedName>
    <definedName name="RO80___3">#REF!</definedName>
    <definedName name="RO80___4">#REF!</definedName>
    <definedName name="RO80___5">#REF!</definedName>
    <definedName name="RO80___7">#REF!</definedName>
    <definedName name="RO80___8">#REF!</definedName>
    <definedName name="RO80___9">#REF!</definedName>
    <definedName name="rowclm">MOD(ROW(),2)</definedName>
    <definedName name="RRR">#REF!</definedName>
    <definedName name="RT">#REF!</definedName>
    <definedName name="RTCLSPDKRT">#REF!</definedName>
    <definedName name="RTCLSPRTDK">#REF!</definedName>
    <definedName name="rtr" localSheetId="7">BlankMacro1</definedName>
    <definedName name="rtr">BlankMacro1</definedName>
    <definedName name="rty" localSheetId="7">BlankMacro1</definedName>
    <definedName name="rty">BlankMacro1</definedName>
    <definedName name="RTYUI" localSheetId="7">BlankMacro1</definedName>
    <definedName name="RTYUI">BlankMacro1</definedName>
    <definedName name="rtyuu" localSheetId="7">BlankMacro1</definedName>
    <definedName name="rtyuu">BlankMacro1</definedName>
    <definedName name="S" localSheetId="5">BlankMacro1</definedName>
    <definedName name="S" localSheetId="9">BlankMacro1</definedName>
    <definedName name="S" localSheetId="8">BlankMacro1</definedName>
    <definedName name="S" localSheetId="4">#REF!</definedName>
    <definedName name="S" localSheetId="7">BlankMacro1</definedName>
    <definedName name="S">BlankMacro1</definedName>
    <definedName name="S_F">#REF!</definedName>
    <definedName name="SA_P">ROUND(SUM([0]!SC,[0]!SN,[0]!so)*100/694,1)</definedName>
    <definedName name="sanch_2">#REF!</definedName>
    <definedName name="sanch_3">#REF!</definedName>
    <definedName name="sanch_4">#REF!</definedName>
    <definedName name="SAV">#N/A</definedName>
    <definedName name="SC">COUNTIF(#REF!,#REF!)</definedName>
    <definedName name="SC_P">ROUND([0]!SC*100/186,1)</definedName>
    <definedName name="sd">#REF!</definedName>
    <definedName name="sdakfj">#REF!</definedName>
    <definedName name="SDF">#REF!</definedName>
    <definedName name="SDF___0">#REF!</definedName>
    <definedName name="SDF___11">#REF!</definedName>
    <definedName name="SDF___12">#REF!</definedName>
    <definedName name="SDF___8">#REF!</definedName>
    <definedName name="sdfjk">#REF!</definedName>
    <definedName name="sdjfkl">#REF!</definedName>
    <definedName name="SET" localSheetId="5">#REF!</definedName>
    <definedName name="SET">#REF!</definedName>
    <definedName name="SH">#REF!</definedName>
    <definedName name="SIDE">#REF!</definedName>
    <definedName name="size">#REF!</definedName>
    <definedName name="SK">#REF!</definedName>
    <definedName name="skadjf">#REF!</definedName>
    <definedName name="SKE">#REF!</definedName>
    <definedName name="SLID">#REF!</definedName>
    <definedName name="SM">#REF!</definedName>
    <definedName name="SN_P">ROUND([0]!SN*100/325,1)</definedName>
    <definedName name="SO_P">ROUND([0]!so*100/183,1)</definedName>
    <definedName name="SOFTWARE">#REF!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ORTCODE">#N/A</definedName>
    <definedName name="ss">#REF!</definedName>
    <definedName name="SS___0">#REF!</definedName>
    <definedName name="SS___11">#REF!</definedName>
    <definedName name="SS___12">#REF!</definedName>
    <definedName name="SS___8">#REF!</definedName>
    <definedName name="SSS"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SSS"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S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SSS___0">#REF!</definedName>
    <definedName name="SSS___11">#REF!</definedName>
    <definedName name="SSS___12">#REF!</definedName>
    <definedName name="SSS___8">#REF!</definedName>
    <definedName name="SSSS">#REF!</definedName>
    <definedName name="SSSS___0">#REF!</definedName>
    <definedName name="SSSS___11">#REF!</definedName>
    <definedName name="SSSS___12">#REF!</definedName>
    <definedName name="SSSS___8">#REF!</definedName>
    <definedName name="SSSSS">#REF!</definedName>
    <definedName name="SSSSS___0">#REF!</definedName>
    <definedName name="SSSSS___11">#REF!</definedName>
    <definedName name="SSSSS___12">#REF!</definedName>
    <definedName name="SSSSS___8">#REF!</definedName>
    <definedName name="SSSSSS">#REF!</definedName>
    <definedName name="SSSSSS___0">#REF!</definedName>
    <definedName name="SSSSSS___11">#REF!</definedName>
    <definedName name="SSSSSS___12">#REF!</definedName>
    <definedName name="SSSSSS___8">#REF!</definedName>
    <definedName name="START">#REF!</definedName>
    <definedName name="SU_S">#N/A</definedName>
    <definedName name="SupplyH">#REF!</definedName>
    <definedName name="SupplyT">#REF!</definedName>
    <definedName name="SV">#REF!</definedName>
    <definedName name="SWL">#REF!</definedName>
    <definedName name="SWR">#REF!</definedName>
    <definedName name="SWS" hidden="1">#REF!</definedName>
    <definedName name="SW시험사001">#REF!</definedName>
    <definedName name="SW시험사002">#REF!</definedName>
    <definedName name="SW시험사011">#REF!</definedName>
    <definedName name="SW시험사012">#REF!</definedName>
    <definedName name="SW시험사982">#REF!</definedName>
    <definedName name="SW시험사991">#REF!</definedName>
    <definedName name="SW시험사992">#REF!</definedName>
    <definedName name="T" localSheetId="5">BlankMacro1</definedName>
    <definedName name="T" localSheetId="9">BlankMacro1</definedName>
    <definedName name="T" localSheetId="8">BlankMacro1</definedName>
    <definedName name="T" localSheetId="4">BlankMacro1</definedName>
    <definedName name="T" localSheetId="7">BlankMacro1</definedName>
    <definedName name="T">BlankMacro1</definedName>
    <definedName name="T_AMOUNT">#N/A</definedName>
    <definedName name="T_UPRICE">#N/A</definedName>
    <definedName name="T1S">#REF!</definedName>
    <definedName name="T2_">#N/A</definedName>
    <definedName name="T2S">#REF!</definedName>
    <definedName name="T3S">#REF!</definedName>
    <definedName name="tblBogie가격">#REF!</definedName>
    <definedName name="tbl대차현황">#REF!</definedName>
    <definedName name="Text5">#REF!</definedName>
    <definedName name="TIT" localSheetId="5">#REF!</definedName>
    <definedName name="TIT" localSheetId="8">#REF!</definedName>
    <definedName name="TIT" localSheetId="4">#REF!</definedName>
    <definedName name="TIT">#REF!</definedName>
    <definedName name="TITLE_PRINTS">#REF!</definedName>
    <definedName name="TITLES_PRINT" localSheetId="5">#REF!</definedName>
    <definedName name="TITLES_PRINT" localSheetId="8">#REF!</definedName>
    <definedName name="TITLES_PRINT" localSheetId="4">#REF!</definedName>
    <definedName name="TITLES_PRINT">#REF!</definedName>
    <definedName name="TMO">#REF!</definedName>
    <definedName name="TON1___0">#REF!</definedName>
    <definedName name="TON1___10">#REF!</definedName>
    <definedName name="TON1___12">#REF!</definedName>
    <definedName name="TON1___2">#REF!</definedName>
    <definedName name="TON1___3">#REF!</definedName>
    <definedName name="TON1___4">#REF!</definedName>
    <definedName name="TON1___5">#REF!</definedName>
    <definedName name="TON1___7">#REF!</definedName>
    <definedName name="TON1___8">#REF!</definedName>
    <definedName name="TON1___9">#REF!</definedName>
    <definedName name="TON2___0">#REF!</definedName>
    <definedName name="TON2___10">#REF!</definedName>
    <definedName name="TON2___12">#REF!</definedName>
    <definedName name="TON2___2">#REF!</definedName>
    <definedName name="TON2___3">#REF!</definedName>
    <definedName name="TON2___4">#REF!</definedName>
    <definedName name="TON2___5">#REF!</definedName>
    <definedName name="TON2___7">#REF!</definedName>
    <definedName name="TON2___8">#REF!</definedName>
    <definedName name="TON2___9">#REF!</definedName>
    <definedName name="TOP">#N/A</definedName>
    <definedName name="tot">#REF!</definedName>
    <definedName name="TOTALNAME">IF([0]!ENG=[0]!HAN,[0]!ENG,[0]!ENG&amp;" ("&amp;[0]!HAN&amp;")")</definedName>
    <definedName name="TOTALNAME1">IF([0]!_ENG1=[0]!_HAN1,[0]!_ENG1,[0]!_ENG1&amp;" ("&amp;[0]!_HAN1&amp;")")</definedName>
    <definedName name="TOTALNAME2">IF([0]!_ENG2=[0]!_HAN2,[0]!_ENG2,[0]!_ENG2&amp;" ("&amp;[0]!_HAN2&amp;")")</definedName>
    <definedName name="TOTALNAME3">IF([0]!_ENG3=[0]!_HAN3,[0]!_ENG3,[0]!_ENG3&amp;" ("&amp;[0]!_HAN3&amp;")")</definedName>
    <definedName name="TREE" localSheetId="7">BlankMacro1</definedName>
    <definedName name="TREE">BlankMacro1</definedName>
    <definedName name="trunc">#REF!</definedName>
    <definedName name="TRY" localSheetId="7">BlankMacro1</definedName>
    <definedName name="TRY">BlankMacro1</definedName>
    <definedName name="TRYUT">#REF!</definedName>
    <definedName name="TTT">#REF!</definedName>
    <definedName name="TTTT" hidden="1">#REF!</definedName>
    <definedName name="TTTTTTTTTTY" localSheetId="7">BlankMacro1</definedName>
    <definedName name="TTTTTTTTTTY">BlankMacro1</definedName>
    <definedName name="TW">#REF!</definedName>
    <definedName name="TWL">#REF!</definedName>
    <definedName name="TWR">#REF!</definedName>
    <definedName name="TYTY" localSheetId="7">BlankMacro1</definedName>
    <definedName name="TYTY">BlankMacro1</definedName>
    <definedName name="tyu" localSheetId="7">BlankMacro1</definedName>
    <definedName name="tyu">BlankMacro1</definedName>
    <definedName name="TYUI" localSheetId="7">BlankMacro1</definedName>
    <definedName name="TYUI">BlankMacro1</definedName>
    <definedName name="tyuio" localSheetId="7">BlankMacro1</definedName>
    <definedName name="tyuio">BlankMacro1</definedName>
    <definedName name="TYY">#REF!</definedName>
    <definedName name="UA">#REF!</definedName>
    <definedName name="UIK">#REF!</definedName>
    <definedName name="UIOP" localSheetId="7">BlankMacro1</definedName>
    <definedName name="UIOP">BlankMacro1</definedName>
    <definedName name="UKJK">#REF!</definedName>
    <definedName name="UM">#REF!</definedName>
    <definedName name="UNIT" localSheetId="5">#REF!</definedName>
    <definedName name="UNIT">#REF!</definedName>
    <definedName name="UP">#REF!</definedName>
    <definedName name="USD">#REF!</definedName>
    <definedName name="uuu" localSheetId="7">BlankMacro1</definedName>
    <definedName name="uuu">BlankMacro1</definedName>
    <definedName name="UUUU">#REF!</definedName>
    <definedName name="V" localSheetId="5">BlankMacro1</definedName>
    <definedName name="V" localSheetId="9">BlankMacro1</definedName>
    <definedName name="V" localSheetId="8">BlankMacro1</definedName>
    <definedName name="V" localSheetId="4">BlankMacro1</definedName>
    <definedName name="V" localSheetId="7">BlankMacro1</definedName>
    <definedName name="V">BlankMacro1</definedName>
    <definedName name="VAFP">#REF!</definedName>
    <definedName name="Value">401.106502805424</definedName>
    <definedName name="VAT">#REF!</definedName>
    <definedName name="VBV">#REF!</definedName>
    <definedName name="VCR">#REF!</definedName>
    <definedName name="VDATA">#N/A</definedName>
    <definedName name="VDSVP">#REF!</definedName>
    <definedName name="VHAF">#REF!</definedName>
    <definedName name="VHMF">#REF!</definedName>
    <definedName name="VMF">#REF!</definedName>
    <definedName name="VMOTOR">#REF!</definedName>
    <definedName name="VPUMP">#REF!</definedName>
    <definedName name="vsumUK1RT">#REF!</definedName>
    <definedName name="VSV">#REF!</definedName>
    <definedName name="vv">#REF!</definedName>
    <definedName name="VVAFP">#REF!</definedName>
    <definedName name="VVMF">#REF!</definedName>
    <definedName name="VVV">#REF!</definedName>
    <definedName name="VWEI">#REF!</definedName>
    <definedName name="W" localSheetId="5">BlankMacro1</definedName>
    <definedName name="W" localSheetId="9">BlankMacro1</definedName>
    <definedName name="W" localSheetId="8">BlankMacro1</definedName>
    <definedName name="W" localSheetId="4">BlankMacro1</definedName>
    <definedName name="W" localSheetId="7">BlankMacro1</definedName>
    <definedName name="W">BlankMacro1</definedName>
    <definedName name="WEDGE">#REF!</definedName>
    <definedName name="WEI">#REF!</definedName>
    <definedName name="WERWER">#REF!</definedName>
    <definedName name="wessdd">#REF!</definedName>
    <definedName name="wm.조골재1" localSheetId="5" hidden="1">{#N/A,#N/A,FALSE,"조골재"}</definedName>
    <definedName name="wm.조골재1" localSheetId="7" hidden="1">{#N/A,#N/A,FALSE,"조골재"}</definedName>
    <definedName name="wm.조골재1" hidden="1">{#N/A,#N/A,FALSE,"조골재"}</definedName>
    <definedName name="wp">#REF!</definedName>
    <definedName name="wqwew">#REF!</definedName>
    <definedName name="WR">#REF!</definedName>
    <definedName name="wrn.2번." localSheetId="5" hidden="1">{#N/A,#N/A,FALSE,"2~8번"}</definedName>
    <definedName name="wrn.2번." localSheetId="7" hidden="1">{#N/A,#N/A,FALSE,"2~8번"}</definedName>
    <definedName name="wrn.2번." hidden="1">{#N/A,#N/A,FALSE,"2~8번"}</definedName>
    <definedName name="wrn.97년._.사업계획._.및._.예산지침." localSheetId="5" hidden="1">{#N/A,#N/A,TRUE,"1";#N/A,#N/A,TRUE,"2";#N/A,#N/A,TRUE,"3";#N/A,#N/A,TRUE,"4";#N/A,#N/A,TRUE,"5";#N/A,#N/A,TRUE,"6";#N/A,#N/A,TRUE,"7"}</definedName>
    <definedName name="wrn.97년._.사업계획._.및._.예산지침." localSheetId="7" hidden="1">{#N/A,#N/A,TRUE,"1";#N/A,#N/A,TRUE,"2";#N/A,#N/A,TRUE,"3";#N/A,#N/A,TRUE,"4";#N/A,#N/A,TRUE,"5";#N/A,#N/A,TRUE,"6";#N/A,#N/A,TRUE,"7"}</definedName>
    <definedName name="wrn.97년._.사업계획._.및._.예산지침." hidden="1">{#N/A,#N/A,TRUE,"1";#N/A,#N/A,TRUE,"2";#N/A,#N/A,TRUE,"3";#N/A,#N/A,TRUE,"4";#N/A,#N/A,TRUE,"5";#N/A,#N/A,TRUE,"6";#N/A,#N/A,TRUE,"7"}</definedName>
    <definedName name="wrn.abc." localSheetId="8" hidden="1">{#N/A,#N/A,TRUE,"천상그린44PY"}</definedName>
    <definedName name="wrn.abc." localSheetId="3" hidden="1">{#N/A,#N/A,TRUE,"천상그린44PY"}</definedName>
    <definedName name="wrn.abc." localSheetId="7" hidden="1">{#N/A,#N/A,TRUE,"천상그린44PY"}</definedName>
    <definedName name="wrn.abc." hidden="1">{#N/A,#N/A,TRUE,"천상그린44PY"}</definedName>
    <definedName name="wrn.골재소요량." localSheetId="5" hidden="1">{#N/A,#N/A,FALSE,"골재소요량";#N/A,#N/A,FALSE,"골재소요량"}</definedName>
    <definedName name="wrn.골재소요량." localSheetId="7" hidden="1">{#N/A,#N/A,FALSE,"골재소요량";#N/A,#N/A,FALSE,"골재소요량"}</definedName>
    <definedName name="wrn.골재소요량." hidden="1">{#N/A,#N/A,FALSE,"골재소요량";#N/A,#N/A,FALSE,"골재소요량"}</definedName>
    <definedName name="wrn.구조2." localSheetId="5" hidden="1">{#N/A,#N/A,FALSE,"구조2"}</definedName>
    <definedName name="wrn.구조2." localSheetId="7" hidden="1">{#N/A,#N/A,FALSE,"구조2"}</definedName>
    <definedName name="wrn.구조2." hidden="1">{#N/A,#N/A,FALSE,"구조2"}</definedName>
    <definedName name="wrn.단가표지." localSheetId="5" hidden="1">{#N/A,#N/A,FALSE,"단가표지"}</definedName>
    <definedName name="wrn.단가표지." localSheetId="7" hidden="1">{#N/A,#N/A,FALSE,"단가표지"}</definedName>
    <definedName name="wrn.단가표지." hidden="1">{#N/A,#N/A,FALSE,"단가표지"}</definedName>
    <definedName name="wrn.배수1." localSheetId="5" hidden="1">{#N/A,#N/A,FALSE,"배수1"}</definedName>
    <definedName name="wrn.배수1." localSheetId="7" hidden="1">{#N/A,#N/A,FALSE,"배수1"}</definedName>
    <definedName name="wrn.배수1." hidden="1">{#N/A,#N/A,FALSE,"배수1"}</definedName>
    <definedName name="wrn.배수2." localSheetId="5" hidden="1">{#N/A,#N/A,FALSE,"배수2"}</definedName>
    <definedName name="wrn.배수2." localSheetId="7" hidden="1">{#N/A,#N/A,FALSE,"배수2"}</definedName>
    <definedName name="wrn.배수2." hidden="1">{#N/A,#N/A,FALSE,"배수2"}</definedName>
    <definedName name="wrn.부대1." localSheetId="5" hidden="1">{#N/A,#N/A,FALSE,"부대1"}</definedName>
    <definedName name="wrn.부대1." localSheetId="7" hidden="1">{#N/A,#N/A,FALSE,"부대1"}</definedName>
    <definedName name="wrn.부대1." hidden="1">{#N/A,#N/A,FALSE,"부대1"}</definedName>
    <definedName name="wrn.부대2." localSheetId="5" hidden="1">{#N/A,#N/A,FALSE,"부대2"}</definedName>
    <definedName name="wrn.부대2." localSheetId="7" hidden="1">{#N/A,#N/A,FALSE,"부대2"}</definedName>
    <definedName name="wrn.부대2." hidden="1">{#N/A,#N/A,FALSE,"부대2"}</definedName>
    <definedName name="wrn.부산주경기장."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부산주경기장."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속도." localSheetId="5" hidden="1">{#N/A,#N/A,FALSE,"속도"}</definedName>
    <definedName name="wrn.속도." localSheetId="7" hidden="1">{#N/A,#N/A,FALSE,"속도"}</definedName>
    <definedName name="wrn.속도." hidden="1">{#N/A,#N/A,FALSE,"속도"}</definedName>
    <definedName name="wrn.운반시간." localSheetId="5" hidden="1">{#N/A,#N/A,FALSE,"운반시간"}</definedName>
    <definedName name="wrn.운반시간." localSheetId="7" hidden="1">{#N/A,#N/A,FALSE,"운반시간"}</definedName>
    <definedName name="wrn.운반시간." hidden="1">{#N/A,#N/A,FALSE,"운반시간"}</definedName>
    <definedName name="wrn.이정표." localSheetId="5" hidden="1">{#N/A,#N/A,FALSE,"이정표"}</definedName>
    <definedName name="wrn.이정표." localSheetId="7" hidden="1">{#N/A,#N/A,FALSE,"이정표"}</definedName>
    <definedName name="wrn.이정표." hidden="1">{#N/A,#N/A,FALSE,"이정표"}</definedName>
    <definedName name="wrn.조골재." localSheetId="5" hidden="1">{#N/A,#N/A,FALSE,"조골재"}</definedName>
    <definedName name="wrn.조골재." localSheetId="7" hidden="1">{#N/A,#N/A,FALSE,"조골재"}</definedName>
    <definedName name="wrn.조골재." hidden="1">{#N/A,#N/A,FALSE,"조골재"}</definedName>
    <definedName name="wrn.토공1." localSheetId="5" hidden="1">{#N/A,#N/A,FALSE,"구조1"}</definedName>
    <definedName name="wrn.토공1." localSheetId="7" hidden="1">{#N/A,#N/A,FALSE,"구조1"}</definedName>
    <definedName name="wrn.토공1." hidden="1">{#N/A,#N/A,FALSE,"구조1"}</definedName>
    <definedName name="wrn.토공2." localSheetId="5" hidden="1">{#N/A,#N/A,FALSE,"토공2"}</definedName>
    <definedName name="wrn.토공2." localSheetId="7" hidden="1">{#N/A,#N/A,FALSE,"토공2"}</definedName>
    <definedName name="wrn.토공2." hidden="1">{#N/A,#N/A,FALSE,"토공2"}</definedName>
    <definedName name="wrn.포장1." localSheetId="5" hidden="1">{#N/A,#N/A,FALSE,"포장1";#N/A,#N/A,FALSE,"포장1"}</definedName>
    <definedName name="wrn.포장1." localSheetId="7" hidden="1">{#N/A,#N/A,FALSE,"포장1";#N/A,#N/A,FALSE,"포장1"}</definedName>
    <definedName name="wrn.포장1." hidden="1">{#N/A,#N/A,FALSE,"포장1";#N/A,#N/A,FALSE,"포장1"}</definedName>
    <definedName name="wrn.포장2." localSheetId="5" hidden="1">{#N/A,#N/A,FALSE,"포장2"}</definedName>
    <definedName name="wrn.포장2." localSheetId="7" hidden="1">{#N/A,#N/A,FALSE,"포장2"}</definedName>
    <definedName name="wrn.포장2." hidden="1">{#N/A,#N/A,FALSE,"포장2"}</definedName>
    <definedName name="wrn.표지." localSheetId="5" hidden="1">{#N/A,#N/A,FALSE,"표지"}</definedName>
    <definedName name="wrn.표지." localSheetId="7" hidden="1">{#N/A,#N/A,FALSE,"표지"}</definedName>
    <definedName name="wrn.표지." hidden="1">{#N/A,#N/A,FALSE,"표지"}</definedName>
    <definedName name="wrn.표지목차." localSheetId="5" hidden="1">{#N/A,#N/A,FALSE,"표지목차"}</definedName>
    <definedName name="wrn.표지목차." localSheetId="7" hidden="1">{#N/A,#N/A,FALSE,"표지목차"}</definedName>
    <definedName name="wrn.표지목차." hidden="1">{#N/A,#N/A,FALSE,"표지목차"}</definedName>
    <definedName name="wrn.혼합골재." localSheetId="5" hidden="1">{#N/A,#N/A,FALSE,"혼합골재"}</definedName>
    <definedName name="wrn.혼합골재." localSheetId="7" hidden="1">{#N/A,#N/A,FALSE,"혼합골재"}</definedName>
    <definedName name="wrn.혼합골재." hidden="1">{#N/A,#N/A,FALSE,"혼합골재"}</definedName>
    <definedName name="WSO">#REF!</definedName>
    <definedName name="WT">#REF!</definedName>
    <definedName name="WW">#REF!</definedName>
    <definedName name="WW2___0">#REF!</definedName>
    <definedName name="WW2___10">#REF!</definedName>
    <definedName name="WW2___12">#REF!</definedName>
    <definedName name="WW2___2">#REF!</definedName>
    <definedName name="WW2___3">#REF!</definedName>
    <definedName name="WW2___4">#REF!</definedName>
    <definedName name="WW2___5">#REF!</definedName>
    <definedName name="WW2___7">#REF!</definedName>
    <definedName name="WW2___8">#REF!</definedName>
    <definedName name="WW2___9">#REF!</definedName>
    <definedName name="WW6___0">#REF!</definedName>
    <definedName name="WW6___10">#REF!</definedName>
    <definedName name="WW6___12">#REF!</definedName>
    <definedName name="WW6___2">#REF!</definedName>
    <definedName name="WW6___3">#REF!</definedName>
    <definedName name="WW6___4">#REF!</definedName>
    <definedName name="WW6___5">#REF!</definedName>
    <definedName name="WW6___7">#REF!</definedName>
    <definedName name="WW6___8">#REF!</definedName>
    <definedName name="WW6___9">#REF!</definedName>
    <definedName name="wwee" localSheetId="5">#REF!</definedName>
    <definedName name="wwee">#REF!</definedName>
    <definedName name="WWW"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WW"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W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 localSheetId="5">BlankMacro1</definedName>
    <definedName name="X" localSheetId="9">BlankMacro1</definedName>
    <definedName name="X" localSheetId="8">BlankMacro1</definedName>
    <definedName name="X" localSheetId="4">BlankMacro1</definedName>
    <definedName name="X" localSheetId="7">BlankMacro1</definedName>
    <definedName name="X">BlankMacro1</definedName>
    <definedName name="X2_">#REF!</definedName>
    <definedName name="X9701D_일위대가_List">#REF!</definedName>
    <definedName name="xxx">#REF!</definedName>
    <definedName name="Y" localSheetId="5">BlankMacro1</definedName>
    <definedName name="Y" localSheetId="9">BlankMacro1</definedName>
    <definedName name="Y" localSheetId="8">BlankMacro1</definedName>
    <definedName name="Y" localSheetId="4">BlankMacro1</definedName>
    <definedName name="Y" localSheetId="7">BlankMacro1</definedName>
    <definedName name="Y">BlankMacro1</definedName>
    <definedName name="ytrre" localSheetId="7">BlankMacro1</definedName>
    <definedName name="ytrre">BlankMacro1</definedName>
    <definedName name="YYY">#REF!</definedName>
    <definedName name="yyyyyyyyyyyyu" localSheetId="7">BlankMacro1</definedName>
    <definedName name="yyyyyyyyyyyyu">BlankMacro1</definedName>
    <definedName name="Z" localSheetId="5">#REF!</definedName>
    <definedName name="Z" localSheetId="9">BlankMacro1</definedName>
    <definedName name="Z" localSheetId="4">#REF!</definedName>
    <definedName name="Z">#REF!</definedName>
    <definedName name="Z_4F74ED08_7DE6_11D4_BC29_005004C1F3AD_.wvu.PrintTitles" hidden="1">#REF!</definedName>
    <definedName name="ZP">#REF!</definedName>
    <definedName name="zz" localSheetId="5">#REF!</definedName>
    <definedName name="zz">#REF!</definedName>
    <definedName name="ZZZ"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ZZZ"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#REF!</definedName>
    <definedName name="ㄱ." localSheetId="5">#REF!</definedName>
    <definedName name="ㄱ.">#REF!</definedName>
    <definedName name="ㄱㄱㄱ" localSheetId="5">#REF!</definedName>
    <definedName name="ㄱㄱㄱ" localSheetId="8">#REF!</definedName>
    <definedName name="ㄱㄱㄱ" localSheetId="4">#REF!</definedName>
    <definedName name="ㄱㄱㄱ">#REF!</definedName>
    <definedName name="ㄱㄱㄱㄱ">BlankMacro1</definedName>
    <definedName name="ㄱㄷㄷ" localSheetId="7">BlankMacro1</definedName>
    <definedName name="ㄱㄷㄷ">BlankMacro1</definedName>
    <definedName name="ㄱㄷㅈㄹ" localSheetId="7">BlankMacro1</definedName>
    <definedName name="ㄱㄷㅈㄹ">BlankMacro1</definedName>
    <definedName name="ㄱ속속속소">#REF!</definedName>
    <definedName name="가" localSheetId="5">BlankMacro1</definedName>
    <definedName name="가" localSheetId="9">BlankMacro1</definedName>
    <definedName name="가" localSheetId="8">BlankMacro1</definedName>
    <definedName name="가" localSheetId="4">BlankMacro1</definedName>
    <definedName name="가" localSheetId="7">BlankMacro1</definedName>
    <definedName name="가">BlankMacro1</definedName>
    <definedName name="가1">#REF!</definedName>
    <definedName name="가2">#REF!</definedName>
    <definedName name="가3">#REF!</definedName>
    <definedName name="가가" localSheetId="5">BlankMacro1</definedName>
    <definedName name="가가" localSheetId="9">BlankMacro1</definedName>
    <definedName name="가가" localSheetId="8">BlankMacro1</definedName>
    <definedName name="가가" localSheetId="4">BlankMacro1</definedName>
    <definedName name="가가" localSheetId="7">BlankMacro1</definedName>
    <definedName name="가가">BlankMacro1</definedName>
    <definedName name="가공조립가공">ROUND(SUM([0]!DCC,[0]!DCO,[0]!DCN)*100/#REF!,1)</definedName>
    <definedName name="가나" localSheetId="7">BlankMacro1</definedName>
    <definedName name="가나">BlankMacro1</definedName>
    <definedName name="가라" localSheetId="7">BlankMacro1</definedName>
    <definedName name="가라">BlankMacro1</definedName>
    <definedName name="가로등" localSheetId="5">가로등!가로등</definedName>
    <definedName name="가로등" localSheetId="7">'표지4-'!가로등</definedName>
    <definedName name="가로등">가로등!가로등</definedName>
    <definedName name="가로등부표2">#REF!,#REF!</definedName>
    <definedName name="가로등입력" localSheetId="5">가로등!가로등입력</definedName>
    <definedName name="가로등입력" localSheetId="7">'표지4-'!가로등입력</definedName>
    <definedName name="가로등입력">가로등!가로등입력</definedName>
    <definedName name="가로등주">#REF!</definedName>
    <definedName name="가링">#REF!</definedName>
    <definedName name="가모" localSheetId="7">BlankMacro1</definedName>
    <definedName name="가모">BlankMacro1</definedName>
    <definedName name="가바" localSheetId="5">BlankMacro1</definedName>
    <definedName name="가바" localSheetId="7">BlankMacro1</definedName>
    <definedName name="가바">BlankMacro1</definedName>
    <definedName name="가사" localSheetId="7">BlankMacro1</definedName>
    <definedName name="가사">BlankMacro1</definedName>
    <definedName name="가설경비">#REF!</definedName>
    <definedName name="가설공사비">#REF!</definedName>
    <definedName name="가설노무비">#REF!</definedName>
    <definedName name="가설재료비">#REF!</definedName>
    <definedName name="가시나무5노무">#REF!</definedName>
    <definedName name="가시나무5재료">#REF!</definedName>
    <definedName name="가시나무6노무">#REF!</definedName>
    <definedName name="가시나무6재료">#REF!</definedName>
    <definedName name="가시나무노무8">#REF!</definedName>
    <definedName name="가시나무재료8">#REF!</definedName>
    <definedName name="가오" localSheetId="7">BlankMacro1</definedName>
    <definedName name="가오">BlankMacro1</definedName>
    <definedName name="가입비">#REF!</definedName>
    <definedName name="가제당경비">#REF!</definedName>
    <definedName name="가제당노무비">#REF!</definedName>
    <definedName name="가제당재료비">#REF!</definedName>
    <definedName name="가하" localSheetId="7">BlankMacro1</definedName>
    <definedName name="가하">BlankMacro1</definedName>
    <definedName name="간노" localSheetId="5">#REF!</definedName>
    <definedName name="간노">#REF!</definedName>
    <definedName name="간노율">#N/A</definedName>
    <definedName name="간선물량산출REV.3">#REF!</definedName>
    <definedName name="간선변경" localSheetId="5">BlankMacro1</definedName>
    <definedName name="간선변경" localSheetId="9">BlankMacro1</definedName>
    <definedName name="간선변경" localSheetId="8">BlankMacro1</definedName>
    <definedName name="간선변경" localSheetId="4">BlankMacro1</definedName>
    <definedName name="간선변경" localSheetId="7">BlankMacro1</definedName>
    <definedName name="간선변경">BlankMacro1</definedName>
    <definedName name="간접노무비" localSheetId="8">#REF!</definedName>
    <definedName name="간접노무비">#REF!</definedName>
    <definedName name="간접노무비_산식">#REF!</definedName>
    <definedName name="간접노무비율">#REF!</definedName>
    <definedName name="간접재료비">#REF!</definedName>
    <definedName name="간지" localSheetId="5">#REF!</definedName>
    <definedName name="간지">#REF!</definedName>
    <definedName name="갈빌1호">#REF!</definedName>
    <definedName name="갈빌2호">#REF!</definedName>
    <definedName name="갈빌3호">#REF!</definedName>
    <definedName name="감가">#REF!</definedName>
    <definedName name="감나무">#REF!</definedName>
    <definedName name="갑지총계">#REF!</definedName>
    <definedName name="강강">#REF!</definedName>
    <definedName name="강병창" localSheetId="5">BlankMacro1</definedName>
    <definedName name="강병창" localSheetId="7">BlankMacro1</definedName>
    <definedName name="강병창">BlankMacro1</definedName>
    <definedName name="강아지" hidden="1">#REF!</definedName>
    <definedName name="강의">#REF!</definedName>
    <definedName name="개보수">#REF!</definedName>
    <definedName name="개산분">#REF!</definedName>
    <definedName name="갱부001">#REF!</definedName>
    <definedName name="갱부002">#REF!</definedName>
    <definedName name="갱부011">#REF!</definedName>
    <definedName name="갱부012">#REF!</definedName>
    <definedName name="갱부982">#REF!</definedName>
    <definedName name="갱부991">#REF!</definedName>
    <definedName name="갱부992">#REF!</definedName>
    <definedName name="건설기계운전기사001">#REF!</definedName>
    <definedName name="건설기계운전기사002">#REF!</definedName>
    <definedName name="건설기계운전기사011">#REF!</definedName>
    <definedName name="건설기계운전기사012">#REF!</definedName>
    <definedName name="건설기계운전기사982">#REF!</definedName>
    <definedName name="건설기계운전기사991">#REF!</definedName>
    <definedName name="건설기계운전기사992">#REF!</definedName>
    <definedName name="건설기계운전조수001">#REF!</definedName>
    <definedName name="건설기계운전조수002">#REF!</definedName>
    <definedName name="건설기계운전조수011">#REF!</definedName>
    <definedName name="건설기계운전조수012">#REF!</definedName>
    <definedName name="건설기계운전조수982">#REF!</definedName>
    <definedName name="건설기계운전조수991">#REF!</definedName>
    <definedName name="건설기계운전조수992">#REF!</definedName>
    <definedName name="건설기계조장001">#REF!</definedName>
    <definedName name="건설기계조장002">#REF!</definedName>
    <definedName name="건설기계조장011">#REF!</definedName>
    <definedName name="건설기계조장012">#REF!</definedName>
    <definedName name="건설기계조장982">#REF!</definedName>
    <definedName name="건설기계조장991">#REF!</definedName>
    <definedName name="건설기계조장992">#REF!</definedName>
    <definedName name="건축1">#REF!</definedName>
    <definedName name="건축10">#REF!</definedName>
    <definedName name="건축11">#REF!</definedName>
    <definedName name="건축12">#REF!</definedName>
    <definedName name="건축13">#REF!</definedName>
    <definedName name="건축14">#REF!</definedName>
    <definedName name="건축15">#REF!</definedName>
    <definedName name="건축16">#REF!</definedName>
    <definedName name="건축17">#REF!</definedName>
    <definedName name="건축18">#REF!</definedName>
    <definedName name="건축2">#REF!</definedName>
    <definedName name="건축3">#REF!</definedName>
    <definedName name="건축4">#REF!</definedName>
    <definedName name="건축5">#REF!</definedName>
    <definedName name="건축6">#REF!</definedName>
    <definedName name="건축7">#REF!</definedName>
    <definedName name="건축8">#REF!</definedName>
    <definedName name="건축9">#REF!</definedName>
    <definedName name="건축목공001">#REF!</definedName>
    <definedName name="건축목공002">#REF!</definedName>
    <definedName name="건축목공011">#REF!</definedName>
    <definedName name="건축목공012">#REF!</definedName>
    <definedName name="건축목공982">#REF!</definedName>
    <definedName name="건축목공991">#REF!</definedName>
    <definedName name="건축목공992">#REF!</definedName>
    <definedName name="검색위치2">#REF!</definedName>
    <definedName name="견">#REF!,#REF!</definedName>
    <definedName name="견적" localSheetId="5">#REF!</definedName>
    <definedName name="견적" localSheetId="8">#REF!</definedName>
    <definedName name="견적" localSheetId="4">#REF!</definedName>
    <definedName name="견적">#REF!</definedName>
    <definedName name="견적1" localSheetId="5">Dlog_Show</definedName>
    <definedName name="견적1" localSheetId="7">Dlog_Show</definedName>
    <definedName name="견적1">Dlog_Show</definedName>
    <definedName name="견적2" localSheetId="5">Dlog_Show</definedName>
    <definedName name="견적2" localSheetId="7">Dlog_Show</definedName>
    <definedName name="견적2">Dlog_Show</definedName>
    <definedName name="견적대비" hidden="1">#REF!</definedName>
    <definedName name="견적탱크">#REF!</definedName>
    <definedName name="견적통보">#REF!</definedName>
    <definedName name="견출공001">#REF!</definedName>
    <definedName name="견출공002">#REF!</definedName>
    <definedName name="견출공011">#REF!</definedName>
    <definedName name="견출공012">#REF!</definedName>
    <definedName name="견출공982">#REF!</definedName>
    <definedName name="견출공991">#REF!</definedName>
    <definedName name="견출공992">#REF!</definedName>
    <definedName name="결정치">#REF!</definedName>
    <definedName name="결표지" localSheetId="5" hidden="1">{#N/A,#N/A,FALSE,"표지"}</definedName>
    <definedName name="결표지" localSheetId="7" hidden="1">{#N/A,#N/A,FALSE,"표지"}</definedName>
    <definedName name="결표지" hidden="1">{#N/A,#N/A,FALSE,"표지"}</definedName>
    <definedName name="경구중" localSheetId="5">BlankMacro1</definedName>
    <definedName name="경구중" localSheetId="7">BlankMacro1</definedName>
    <definedName name="경구중">BlankMacro1</definedName>
    <definedName name="경기노임">#REF!</definedName>
    <definedName name="경대병원">BlankMacro1</definedName>
    <definedName name="경비">#REF!</definedName>
    <definedName name="經費" localSheetId="5">#REF!</definedName>
    <definedName name="經費">#REF!</definedName>
    <definedName name="경비1">#REF!</definedName>
    <definedName name="경비배부">#REF!</definedName>
    <definedName name="경비배부율" localSheetId="5">#REF!</definedName>
    <definedName name="경비배부율">#REF!</definedName>
    <definedName name="경비율" localSheetId="5">#REF!</definedName>
    <definedName name="경비율">#REF!</definedName>
    <definedName name="경유">#REF!</definedName>
    <definedName name="계">#REF!</definedName>
    <definedName name="계수나무6노무">#REF!</definedName>
    <definedName name="계수나무6재료">#REF!</definedName>
    <definedName name="계장공001">#REF!</definedName>
    <definedName name="계장공002">#REF!</definedName>
    <definedName name="계장공011">#REF!</definedName>
    <definedName name="계장공012">#REF!</definedName>
    <definedName name="계장공982">#REF!</definedName>
    <definedName name="계장공991">#REF!</definedName>
    <definedName name="계장공992">#REF!</definedName>
    <definedName name="계측기기"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계측기기"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급선원001">#REF!</definedName>
    <definedName name="고급선원002">#REF!</definedName>
    <definedName name="고급선원011">#REF!</definedName>
    <definedName name="고급선원012">#REF!</definedName>
    <definedName name="고급선원982">#REF!</definedName>
    <definedName name="고급선원991">#REF!</definedName>
    <definedName name="고급선원992">#REF!</definedName>
    <definedName name="고급원자력비파괴시험공001">#REF!</definedName>
    <definedName name="고급원자력비파괴시험공002">#REF!</definedName>
    <definedName name="고급원자력비파괴시험공011">#REF!</definedName>
    <definedName name="고급원자력비파괴시험공012">#REF!</definedName>
    <definedName name="고급원자력비파괴시험공982">#REF!</definedName>
    <definedName name="고급원자력비파괴시험공991">#REF!</definedName>
    <definedName name="고급원자력비파괴시험공992">#REF!</definedName>
    <definedName name="고압">#REF!</definedName>
    <definedName name="고압케이블전공001">#REF!</definedName>
    <definedName name="고압케이블전공002">#REF!</definedName>
    <definedName name="고압케이블전공011">#REF!</definedName>
    <definedName name="고압케이블전공012">#REF!</definedName>
    <definedName name="고압케이블전공982">#REF!</definedName>
    <definedName name="고압케이블전공991">#REF!</definedName>
    <definedName name="고압케이블전공992">#REF!</definedName>
    <definedName name="고용보험료">#REF!</definedName>
    <definedName name="고용보험료_산식">#REF!</definedName>
    <definedName name="고용보험료율">#REF!</definedName>
    <definedName name="고재">#REF!</definedName>
    <definedName name="고케">#REF!</definedName>
    <definedName name="골재사용료">#REF!</definedName>
    <definedName name="공">#REF!</definedName>
    <definedName name="공___종">#REF!</definedName>
    <definedName name="공간노">#N/A</definedName>
    <definedName name="공공도서"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시설">#REF!</definedName>
    <definedName name="공구">#REF!</definedName>
    <definedName name="공구손료">#REF!</definedName>
    <definedName name="공급가액" localSheetId="8">#REF!</definedName>
    <definedName name="공급가액">#REF!</definedName>
    <definedName name="공기">#REF!</definedName>
    <definedName name="공비">#REF!</definedName>
    <definedName name="공사감독자">#REF!</definedName>
    <definedName name="공사개요">#REF!</definedName>
    <definedName name="공사개요1">#REF!</definedName>
    <definedName name="공사개요2">#REF!</definedName>
    <definedName name="공사개요3">#REF!</definedName>
    <definedName name="공사개요4">#REF!</definedName>
    <definedName name="공사기간">#REF!</definedName>
    <definedName name="공사비" localSheetId="8">#REF!</definedName>
    <definedName name="공사비">#REF!</definedName>
    <definedName name="공사비내역">#REF!</definedName>
    <definedName name="공사비산출" localSheetId="5">#REF!</definedName>
    <definedName name="공사비산출">#REF!</definedName>
    <definedName name="공수계">#REF!</definedName>
    <definedName name="공일" localSheetId="5">#REF!</definedName>
    <definedName name="공일" localSheetId="8">#REF!</definedName>
    <definedName name="공일" localSheetId="4">#REF!</definedName>
    <definedName name="공일">#REF!</definedName>
    <definedName name="공종10" localSheetId="5">#REF!</definedName>
    <definedName name="공종10">#REF!</definedName>
    <definedName name="공통" localSheetId="5">#REF!</definedName>
    <definedName name="공통">#REF!</definedName>
    <definedName name="관_상접">#REF!</definedName>
    <definedName name="관_상직">#REF!</definedName>
    <definedName name="관_주접">#REF!</definedName>
    <definedName name="관_직주">#REF!</definedName>
    <definedName name="관급" localSheetId="5">#REF!,#REF!,#REF!</definedName>
    <definedName name="관급" localSheetId="8">#REF!,#REF!,#REF!</definedName>
    <definedName name="관급">#REF!,#REF!,#REF!</definedName>
    <definedName name="관급1" localSheetId="7">[0]!관급</definedName>
    <definedName name="관급1">[0]!관급</definedName>
    <definedName name="관급2" localSheetId="7">'표지4-'!관급2</definedName>
    <definedName name="관급2">'표지4-'!관급2</definedName>
    <definedName name="관급단가">#REF!</definedName>
    <definedName name="관급자재대">#REF!</definedName>
    <definedName name="관급자재비" localSheetId="8">#REF!</definedName>
    <definedName name="관급자재비">#REF!</definedName>
    <definedName name="관급집계" localSheetId="5">BlankMacro1</definedName>
    <definedName name="관급집계" localSheetId="8">BlankMacro1</definedName>
    <definedName name="관급집계" localSheetId="4">BlankMacro1</definedName>
    <definedName name="관급집계" localSheetId="7">BlankMacro1</definedName>
    <definedName name="관급집계">BlankMacro1</definedName>
    <definedName name="관로연장거리">#REF!</definedName>
    <definedName name="관목계">#REF!</definedName>
    <definedName name="관용접노무">#REF!</definedName>
    <definedName name="관용접노무비">#REF!</definedName>
    <definedName name="관용접재료">#REF!</definedName>
    <definedName name="관용접재료비">#REF!</definedName>
    <definedName name="관정지반고">#REF!</definedName>
    <definedName name="광명" localSheetId="5">#REF!</definedName>
    <definedName name="광명">#REF!</definedName>
    <definedName name="광케이블설치사001">#REF!</definedName>
    <definedName name="광케이블설치사002">#REF!</definedName>
    <definedName name="광케이블설치사011">#REF!</definedName>
    <definedName name="광케이블설치사012">#REF!</definedName>
    <definedName name="광케이블설치사982">#REF!</definedName>
    <definedName name="광케이블설치사991">#REF!</definedName>
    <definedName name="광케이블설치사992">#REF!</definedName>
    <definedName name="광통신설치사001">#REF!</definedName>
    <definedName name="광통신설치사002">#REF!</definedName>
    <definedName name="광통신설치사011">#REF!</definedName>
    <definedName name="광통신설치사012">#REF!</definedName>
    <definedName name="광통신설치사982">#REF!</definedName>
    <definedName name="광통신설치사991">#REF!</definedName>
    <definedName name="광통신설치사992">#REF!</definedName>
    <definedName name="교목계">#REF!</definedName>
    <definedName name="교부승인" localSheetId="7">BlankMacro1</definedName>
    <definedName name="교부승인">BlankMacro1</definedName>
    <definedName name="교육">#REF!</definedName>
    <definedName name="교통">#REF!</definedName>
    <definedName name="구산갑지" hidden="1">#REF!</definedName>
    <definedName name="구조">#REF!</definedName>
    <definedName name="구천수량이동">#REF!</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궤도공001">#REF!</definedName>
    <definedName name="궤도공002">#REF!</definedName>
    <definedName name="궤도공011">#REF!</definedName>
    <definedName name="궤도공012">#REF!</definedName>
    <definedName name="궤도공982">#REF!</definedName>
    <definedName name="궤도공991">#REF!</definedName>
    <definedName name="궤도공992">#REF!</definedName>
    <definedName name="근01" localSheetId="5">#REF!</definedName>
    <definedName name="근01">#REF!</definedName>
    <definedName name="근거1" localSheetId="5">#REF!</definedName>
    <definedName name="근거1">#REF!</definedName>
    <definedName name="금마타리">#REF!</definedName>
    <definedName name="금변금간접노무비">#REF!</definedName>
    <definedName name="금변금고용보험료">#REF!</definedName>
    <definedName name="금변금공급가액">#REF!</definedName>
    <definedName name="금변금공사원가">#REF!</definedName>
    <definedName name="금변금기타경비">#REF!</definedName>
    <definedName name="금변금도급액">#REF!</definedName>
    <definedName name="금변금부가가치세">#REF!</definedName>
    <definedName name="금변금산재보험료">#REF!</definedName>
    <definedName name="금변금순공사원가">#REF!</definedName>
    <definedName name="금변금안전관리비">#REF!</definedName>
    <definedName name="금변금이윤">#REF!</definedName>
    <definedName name="금변금일반관리비">#REF!</definedName>
    <definedName name="금변금폐기물처리비">#REF!</definedName>
    <definedName name="금변전간접노무비">#REF!</definedName>
    <definedName name="금변전고용보험료">#REF!</definedName>
    <definedName name="금변전공급가액">#REF!</definedName>
    <definedName name="금변전공사원가">#REF!</definedName>
    <definedName name="금변전기타경비">#REF!</definedName>
    <definedName name="금변전도급액">#REF!</definedName>
    <definedName name="금변전부가가치세">#REF!</definedName>
    <definedName name="금변전산재보험료">#REF!</definedName>
    <definedName name="금변전순공사원가">#REF!</definedName>
    <definedName name="금변전안전관리비">#REF!</definedName>
    <definedName name="금변전이윤">#REF!</definedName>
    <definedName name="금변전일반관리비">#REF!</definedName>
    <definedName name="금변전폐기물처리비">#REF!</definedName>
    <definedName name="금속" localSheetId="5">#REF!</definedName>
    <definedName name="금속">#REF!</definedName>
    <definedName name="金額">#REF!</definedName>
    <definedName name="금회공사원가금회">#REF!</definedName>
    <definedName name="금회공사원가기시행">#REF!</definedName>
    <definedName name="금회공사원가전체">#REF!</definedName>
    <definedName name="금회금간접노무비">#REF!</definedName>
    <definedName name="금회금고용보험료">#REF!</definedName>
    <definedName name="금회금공사원가">#REF!</definedName>
    <definedName name="금회금기타경비">#REF!</definedName>
    <definedName name="금회금산재보험료">#REF!</definedName>
    <definedName name="금회금안전관리비">#REF!</definedName>
    <definedName name="금회금이윤">#REF!</definedName>
    <definedName name="금회금일반관리비">#REF!</definedName>
    <definedName name="금회금제이윤">#REF!</definedName>
    <definedName name="금회금폐기물처리비">#REF!</definedName>
    <definedName name="금회기공사원가">#REF!</definedName>
    <definedName name="금회장공사원가">#REF!</definedName>
    <definedName name="금회전공사원가">#REF!</definedName>
    <definedName name="급식" localSheetId="5">BlankMacro1</definedName>
    <definedName name="급식" localSheetId="7">BlankMacro1</definedName>
    <definedName name="급식">BlankMacro1</definedName>
    <definedName name="기1997" localSheetId="5">#REF!</definedName>
    <definedName name="기1997">#REF!</definedName>
    <definedName name="기96083" localSheetId="5">#REF!</definedName>
    <definedName name="기96083">#REF!</definedName>
    <definedName name="기96091" localSheetId="5">#REF!</definedName>
    <definedName name="기96091">#REF!</definedName>
    <definedName name="기96093" localSheetId="5">#REF!</definedName>
    <definedName name="기96093">#REF!</definedName>
    <definedName name="기96101" localSheetId="5">#REF!</definedName>
    <definedName name="기96101">#REF!</definedName>
    <definedName name="기96103" localSheetId="5">#REF!</definedName>
    <definedName name="기96103">#REF!</definedName>
    <definedName name="기96111" localSheetId="5">#REF!</definedName>
    <definedName name="기96111">#REF!</definedName>
    <definedName name="기96113" localSheetId="5">#REF!</definedName>
    <definedName name="기96113">#REF!</definedName>
    <definedName name="기96121" localSheetId="5">#REF!</definedName>
    <definedName name="기96121">#REF!</definedName>
    <definedName name="기96123" localSheetId="5">#REF!</definedName>
    <definedName name="기96123">#REF!</definedName>
    <definedName name="기97011" localSheetId="5">#REF!</definedName>
    <definedName name="기97011">#REF!</definedName>
    <definedName name="기97013" localSheetId="5">#REF!</definedName>
    <definedName name="기97013">#REF!</definedName>
    <definedName name="기계" localSheetId="5">#REF!</definedName>
    <definedName name="기계">#REF!</definedName>
    <definedName name="기계경비" localSheetId="5">#REF!</definedName>
    <definedName name="기계경비">#REF!</definedName>
    <definedName name="기계공">#REF!</definedName>
    <definedName name="기계공001">#REF!</definedName>
    <definedName name="기계공002">#REF!</definedName>
    <definedName name="기계공011">#REF!</definedName>
    <definedName name="기계공012">#REF!</definedName>
    <definedName name="기계공982">#REF!</definedName>
    <definedName name="기계공991">#REF!</definedName>
    <definedName name="기계공992">#REF!</definedName>
    <definedName name="기계되경">#REF!</definedName>
    <definedName name="기계되노">#REF!</definedName>
    <definedName name="기계되재">#REF!</definedName>
    <definedName name="기계설치공001">#REF!</definedName>
    <definedName name="기계설치공002">#REF!</definedName>
    <definedName name="기계설치공011">#REF!</definedName>
    <definedName name="기계설치공012">#REF!</definedName>
    <definedName name="기계설치공982">#REF!</definedName>
    <definedName name="기계설치공991">#REF!</definedName>
    <definedName name="기계설치공992">#REF!</definedName>
    <definedName name="기계운전">#REF!</definedName>
    <definedName name="기계잔경">#REF!</definedName>
    <definedName name="기계잔노">#REF!</definedName>
    <definedName name="기계잔재">#REF!</definedName>
    <definedName name="기계터경">#REF!</definedName>
    <definedName name="기계터노">#REF!</definedName>
    <definedName name="기계터재">#REF!</definedName>
    <definedName name="기관명">#REF!</definedName>
    <definedName name="기관차">ROUND(SUM([0]!DCC,[0]!DCO,[0]!DCN)*100/#REF!,1)</definedName>
    <definedName name="기상">#REF!</definedName>
    <definedName name="기자재수량">#REF!</definedName>
    <definedName name="기준" localSheetId="5">#REF!</definedName>
    <definedName name="기준">#REF!</definedName>
    <definedName name="기초">#REF!</definedName>
    <definedName name="기초구하기">#REF!</definedName>
    <definedName name="기초단가">#REF!</definedName>
    <definedName name="기초단가1">#REF!</definedName>
    <definedName name="기초데이타">#REF!</definedName>
    <definedName name="기초산출조서">#REF!</definedName>
    <definedName name="기초처리경비">#REF!</definedName>
    <definedName name="기초처리노무비">#REF!</definedName>
    <definedName name="기초처리재료비">#REF!</definedName>
    <definedName name="기타" localSheetId="5">#REF!</definedName>
    <definedName name="기타">#REF!</definedName>
    <definedName name="기타경비" localSheetId="8">#REF!</definedName>
    <definedName name="기타경비">#REF!</definedName>
    <definedName name="기타경비_산식">#REF!</definedName>
    <definedName name="기타경비율">#REF!</definedName>
    <definedName name="기타비목" localSheetId="5">#REF!</definedName>
    <definedName name="기타비목">#REF!</definedName>
    <definedName name="기타자재" localSheetId="5">가로등!기타자재</definedName>
    <definedName name="기타자재" localSheetId="7">'표지4-'!기타자재</definedName>
    <definedName name="기타자재">가로등!기타자재</definedName>
    <definedName name="김김김" localSheetId="5" hidden="1">{#N/A,#N/A,FALSE,"속도"}</definedName>
    <definedName name="김김김" localSheetId="7" hidden="1">{#N/A,#N/A,FALSE,"속도"}</definedName>
    <definedName name="김김김" hidden="1">{#N/A,#N/A,FALSE,"속도"}</definedName>
    <definedName name="김은우">#REF!</definedName>
    <definedName name="꽃사과10노무">#REF!</definedName>
    <definedName name="꽃사과10재료">#REF!</definedName>
    <definedName name="꽃사과6노무">#REF!</definedName>
    <definedName name="꽃사과6재료">#REF!</definedName>
    <definedName name="꽃사과8노무">#REF!</definedName>
    <definedName name="꽃사과8재료">#REF!</definedName>
    <definedName name="꽃창포">#REF!</definedName>
    <definedName name="꽃향유">#REF!</definedName>
    <definedName name="ㄳㄷㄷ" localSheetId="7">BlankMacro1</definedName>
    <definedName name="ㄳㄷㄷ">BlankMacro1</definedName>
    <definedName name="ㄴ">#REF!</definedName>
    <definedName name="ㄴ." localSheetId="5">#REF!</definedName>
    <definedName name="ㄴ.">#REF!</definedName>
    <definedName name="ㄴㄴ">#REF!</definedName>
    <definedName name="ㄴㄴㄴ" hidden="1">#REF!</definedName>
    <definedName name="ㄴㄴㄴㄴㄴ">#REF!</definedName>
    <definedName name="ㄴㄴㄴㄴㄴㄴㄴ">#REF!</definedName>
    <definedName name="ㄴㄹ" hidden="1">#REF!</definedName>
    <definedName name="ㄴㅀ" hidden="1">#REF!</definedName>
    <definedName name="ㄴㅁㅇㄴㅇㄴㄴㅇㅈㅁㄴㅇ">BlankMacro1</definedName>
    <definedName name="ㄴㅁㅇㄹ">BlankMacro1</definedName>
    <definedName name="ㄴㅇㄹㄴㅇㄹㄴ">BlankMacro1</definedName>
    <definedName name="ㄴㅇ류" localSheetId="5">#REF!</definedName>
    <definedName name="ㄴㅇ류">#REF!</definedName>
    <definedName name="ㄴㅇㄺㄷ">#REF!</definedName>
    <definedName name="ㄴ이라ㅓ">#REF!</definedName>
    <definedName name="나" localSheetId="5">BlankMacro1</definedName>
    <definedName name="나" localSheetId="9">BlankMacro1</definedName>
    <definedName name="나" localSheetId="8">BlankMacro1</definedName>
    <definedName name="나" localSheetId="4">BlankMacro1</definedName>
    <definedName name="나" localSheetId="7">BlankMacro1</definedName>
    <definedName name="나">BlankMacro1</definedName>
    <definedName name="나.">#REF!</definedName>
    <definedName name="나나" localSheetId="7">BlankMacro1</definedName>
    <definedName name="나나">BlankMacro1</definedName>
    <definedName name="나무">#REF!</definedName>
    <definedName name="나박카스" localSheetId="5">가로등!나박카스</definedName>
    <definedName name="나박카스" localSheetId="7">'표지4-'!나박카스</definedName>
    <definedName name="나박카스">가로등!나박카스</definedName>
    <definedName name="나ㅏㅓㄹ"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나ㅏㅓㄹ"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낙우송6노무">#REF!</definedName>
    <definedName name="낙우송6재료">#REF!</definedName>
    <definedName name="낙우송8노무">#REF!</definedName>
    <definedName name="낙우송8재료">#REF!</definedName>
    <definedName name="낙찰가">#N/A</definedName>
    <definedName name="남덕" localSheetId="5">BlankMacro1</definedName>
    <definedName name="남덕" localSheetId="9">BlankMacro1</definedName>
    <definedName name="남덕" localSheetId="8">BlankMacro1</definedName>
    <definedName name="남덕" localSheetId="4">BlankMacro1</definedName>
    <definedName name="남덕" localSheetId="7">BlankMacro1</definedName>
    <definedName name="남덕">BlankMacro1</definedName>
    <definedName name="남덕1" localSheetId="7">BlankMacro1</definedName>
    <definedName name="남덕1">BlankMacro1</definedName>
    <definedName name="남산1호">#REF!</definedName>
    <definedName name="남산2호">#REF!</definedName>
    <definedName name="남산내역" localSheetId="7">BlankMacro1</definedName>
    <definedName name="남산내역">BlankMacro1</definedName>
    <definedName name="내당" localSheetId="5">BlankMacro1</definedName>
    <definedName name="내당" localSheetId="7">BlankMacro1</definedName>
    <definedName name="내당">BlankMacro1</definedName>
    <definedName name="내선전공">#REF!</definedName>
    <definedName name="내선전공001">#REF!</definedName>
    <definedName name="내선전공002">#REF!</definedName>
    <definedName name="내선전공011">#REF!</definedName>
    <definedName name="내선전공012">#REF!</definedName>
    <definedName name="내선전공982">#REF!</definedName>
    <definedName name="내선전공991">#REF!</definedName>
    <definedName name="내선전공992">#REF!</definedName>
    <definedName name="내역">#REF!</definedName>
    <definedName name="내역2">BlankMacro1</definedName>
    <definedName name="내역단가">#REF!</definedName>
    <definedName name="내역도급1">BlankMacro1</definedName>
    <definedName name="내역샘플" localSheetId="7">BlankMacro1</definedName>
    <definedName name="내역샘플">BlankMacro1</definedName>
    <definedName name="내역서다" localSheetId="7">BlankMacro1</definedName>
    <definedName name="내역서다">BlankMacro1</definedName>
    <definedName name="내장"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내장"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내장공001">#REF!</definedName>
    <definedName name="내장공002">#REF!</definedName>
    <definedName name="내장공011">#REF!</definedName>
    <definedName name="내장공012">#REF!</definedName>
    <definedName name="내장공982">#REF!</definedName>
    <definedName name="내장공991">#REF!</definedName>
    <definedName name="내장공992">#REF!</definedName>
    <definedName name="내전">#REF!</definedName>
    <definedName name="네로">ROUND(SUM([0]!DCC,[0]!DCO,[0]!DCN)*100/#REF!,1)</definedName>
    <definedName name="노경" localSheetId="5">#REF!</definedName>
    <definedName name="노경">#REF!</definedName>
    <definedName name="노곡1호">#REF!</definedName>
    <definedName name="노곡2호">#REF!</definedName>
    <definedName name="노곡3호">#REF!</definedName>
    <definedName name="노곡4호">#REF!</definedName>
    <definedName name="노무">#REF!</definedName>
    <definedName name="노무공량">#REF!</definedName>
    <definedName name="勞務費" localSheetId="5">#REF!</definedName>
    <definedName name="勞務費">#REF!</definedName>
    <definedName name="노무비1">#REF!</definedName>
    <definedName name="노무비2">#REF!</definedName>
    <definedName name="노무비3">#REF!</definedName>
    <definedName name="노무비설치만">BlankMacro1</definedName>
    <definedName name="노무비소계">#REF!</definedName>
    <definedName name="노무비합계">#REF!</definedName>
    <definedName name="노무적용">#REF!</definedName>
    <definedName name="노반경">#REF!</definedName>
    <definedName name="노반노무">#REF!</definedName>
    <definedName name="노반재료">#REF!</definedName>
    <definedName name="노부비">#REF!</definedName>
    <definedName name="노부빙ㄴㅇㅁ">BlankMacro1</definedName>
    <definedName name="노원문화"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단가">#REF!</definedName>
    <definedName name="노즐공001">#REF!</definedName>
    <definedName name="노즐공002">#REF!</definedName>
    <definedName name="노즐공011">#REF!</definedName>
    <definedName name="노즐공012">#REF!</definedName>
    <definedName name="노즐공982">#REF!</definedName>
    <definedName name="노즐공991">#REF!</definedName>
    <definedName name="노즐공992">#REF!</definedName>
    <definedName name="노출직부">#REF!</definedName>
    <definedName name="녹지노">#REF!</definedName>
    <definedName name="녹지재">#REF!</definedName>
    <definedName name="농원1호">#REF!</definedName>
    <definedName name="농원2호">#REF!</definedName>
    <definedName name="누산수량이동">#REF!</definedName>
    <definedName name="느릅나무10노무">#REF!</definedName>
    <definedName name="느릅나무10재료">#REF!</definedName>
    <definedName name="느릅나무5노무">#REF!</definedName>
    <definedName name="느릅나무5재료">#REF!</definedName>
    <definedName name="느릅나무8노무">#REF!</definedName>
    <definedName name="느릅나무8재료">#REF!</definedName>
    <definedName name="느티나무">#REF!</definedName>
    <definedName name="늘이기">#REF!</definedName>
    <definedName name="ㄷㄱ" hidden="1">#REF!</definedName>
    <definedName name="ㄷㄱㄷㄱ" localSheetId="7">BlankMacro1</definedName>
    <definedName name="ㄷㄱㄷㄱ">BlankMacro1</definedName>
    <definedName name="ㄷㄱㅁㅅㅎㅁㄷ">BlankMacro1</definedName>
    <definedName name="ㄷㄷㄷ" hidden="1">#REF!</definedName>
    <definedName name="ㄷㄷㄷㄷ">#REF!</definedName>
    <definedName name="ㄷㄷㄷㄷㄷㄷ" localSheetId="5">BlankMacro1</definedName>
    <definedName name="ㄷㄷㄷㄷㄷㄷ" localSheetId="9">BlankMacro1</definedName>
    <definedName name="ㄷㄷㄷㄷㄷㄷ" localSheetId="8">BlankMacro1</definedName>
    <definedName name="ㄷㄷㄷㄷㄷㄷ" localSheetId="4">BlankMacro1</definedName>
    <definedName name="ㄷㄷㄷㄷㄷㄷ" localSheetId="7">BlankMacro1</definedName>
    <definedName name="ㄷㄷㄷㄷㄷㄷ">BlankMacro1</definedName>
    <definedName name="다" localSheetId="5">BlankMacro1</definedName>
    <definedName name="다" localSheetId="9">BlankMacro1</definedName>
    <definedName name="다" localSheetId="8">BlankMacro1</definedName>
    <definedName name="다" localSheetId="4">BlankMacro1</definedName>
    <definedName name="다" localSheetId="7">BlankMacro1</definedName>
    <definedName name="다">BlankMacro1</definedName>
    <definedName name="다.">#REF!</definedName>
    <definedName name="다라">#REF!</definedName>
    <definedName name="다목">#REF!</definedName>
    <definedName name="다하" localSheetId="7">BlankMacro1</definedName>
    <definedName name="다하">BlankMacro1</definedName>
    <definedName name="닥트공001">#REF!</definedName>
    <definedName name="닥트공002">#REF!</definedName>
    <definedName name="닥트공011">#REF!</definedName>
    <definedName name="닥트공012">#REF!</definedName>
    <definedName name="닥트공982">#REF!</definedName>
    <definedName name="닥트공991">#REF!</definedName>
    <definedName name="닥트공992">#REF!</definedName>
    <definedName name="단_가" localSheetId="5">#REF!</definedName>
    <definedName name="단_가" localSheetId="8">#REF!</definedName>
    <definedName name="단_가" localSheetId="4">#REF!</definedName>
    <definedName name="단_가">#REF!</definedName>
    <definedName name="단_가2" localSheetId="5">#REF!</definedName>
    <definedName name="단_가2" localSheetId="8">#REF!</definedName>
    <definedName name="단_가2" localSheetId="4">#REF!</definedName>
    <definedName name="단_가2">#REF!</definedName>
    <definedName name="단_가3" localSheetId="5">#REF!</definedName>
    <definedName name="단_가3" localSheetId="8">#REF!</definedName>
    <definedName name="단_가3" localSheetId="4">#REF!</definedName>
    <definedName name="단_가3">#REF!</definedName>
    <definedName name="단_가4" localSheetId="5">#REF!</definedName>
    <definedName name="단_가4" localSheetId="8">#REF!</definedName>
    <definedName name="단_가4" localSheetId="4">#REF!</definedName>
    <definedName name="단_가4">#REF!</definedName>
    <definedName name="단_가5" localSheetId="5">#REF!</definedName>
    <definedName name="단_가5" localSheetId="8">#REF!</definedName>
    <definedName name="단_가5" localSheetId="4">#REF!</definedName>
    <definedName name="단_가5">#REF!</definedName>
    <definedName name="단_가6" localSheetId="5">#REF!</definedName>
    <definedName name="단_가6" localSheetId="8">#REF!</definedName>
    <definedName name="단_가6" localSheetId="4">#REF!</definedName>
    <definedName name="단_가6">#REF!</definedName>
    <definedName name="단가">#REF!,#REF!</definedName>
    <definedName name="단가_1">#REF!</definedName>
    <definedName name="단가2">#REF!,#REF!</definedName>
    <definedName name="단가대비">#REF!</definedName>
    <definedName name="단가대비표">#REF!</definedName>
    <definedName name="단가비교">#REF!</definedName>
    <definedName name="단가비교표">#REF!,#REF!</definedName>
    <definedName name="단가산출">#REF!</definedName>
    <definedName name="단가조사자료"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조사자료"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조사표">#REF!</definedName>
    <definedName name="단가최종">#REF!</definedName>
    <definedName name="단가표지">#REF!</definedName>
    <definedName name="단감">#REF!</definedName>
    <definedName name="단같">#N/A</definedName>
    <definedName name="단같1">#N/A</definedName>
    <definedName name="단같2">#N/A</definedName>
    <definedName name="단같3">#N/A</definedName>
    <definedName name="단같4">#N/A</definedName>
    <definedName name="단말처리재">#REF!</definedName>
    <definedName name="단위공량1" localSheetId="5">#REF!</definedName>
    <definedName name="단위공량1" localSheetId="8">#REF!</definedName>
    <definedName name="단위공량1" localSheetId="4">#REF!</definedName>
    <definedName name="단위공량1">#REF!</definedName>
    <definedName name="단위공량10" localSheetId="5">#REF!</definedName>
    <definedName name="단위공량10" localSheetId="8">#REF!</definedName>
    <definedName name="단위공량10" localSheetId="4">#REF!</definedName>
    <definedName name="단위공량10">#REF!</definedName>
    <definedName name="단위공량11" localSheetId="5">#REF!</definedName>
    <definedName name="단위공량11" localSheetId="8">#REF!</definedName>
    <definedName name="단위공량11" localSheetId="4">#REF!</definedName>
    <definedName name="단위공량11">#REF!</definedName>
    <definedName name="단위공량12" localSheetId="5">#REF!</definedName>
    <definedName name="단위공량12" localSheetId="8">#REF!</definedName>
    <definedName name="단위공량12" localSheetId="4">#REF!</definedName>
    <definedName name="단위공량12">#REF!</definedName>
    <definedName name="단위공량13" localSheetId="5">#REF!</definedName>
    <definedName name="단위공량13" localSheetId="8">#REF!</definedName>
    <definedName name="단위공량13" localSheetId="4">#REF!</definedName>
    <definedName name="단위공량13">#REF!</definedName>
    <definedName name="단위공량14" localSheetId="5">#REF!</definedName>
    <definedName name="단위공량14" localSheetId="8">#REF!</definedName>
    <definedName name="단위공량14" localSheetId="4">#REF!</definedName>
    <definedName name="단위공량14">#REF!</definedName>
    <definedName name="단위공량15" localSheetId="5">#REF!</definedName>
    <definedName name="단위공량15" localSheetId="8">#REF!</definedName>
    <definedName name="단위공량15" localSheetId="4">#REF!</definedName>
    <definedName name="단위공량15">#REF!</definedName>
    <definedName name="단위공량16" localSheetId="5">#REF!</definedName>
    <definedName name="단위공량16" localSheetId="8">#REF!</definedName>
    <definedName name="단위공량16" localSheetId="4">#REF!</definedName>
    <definedName name="단위공량16">#REF!</definedName>
    <definedName name="단위공량17" localSheetId="5">#REF!</definedName>
    <definedName name="단위공량17" localSheetId="8">#REF!</definedName>
    <definedName name="단위공량17" localSheetId="4">#REF!</definedName>
    <definedName name="단위공량17">#REF!</definedName>
    <definedName name="단위공량2" localSheetId="5">#REF!</definedName>
    <definedName name="단위공량2" localSheetId="8">#REF!</definedName>
    <definedName name="단위공량2" localSheetId="4">#REF!</definedName>
    <definedName name="단위공량2">#REF!</definedName>
    <definedName name="단위공량3" localSheetId="5">#REF!</definedName>
    <definedName name="단위공량3" localSheetId="8">#REF!</definedName>
    <definedName name="단위공량3" localSheetId="4">#REF!</definedName>
    <definedName name="단위공량3">#REF!</definedName>
    <definedName name="단위공량4" localSheetId="5">#REF!</definedName>
    <definedName name="단위공량4" localSheetId="8">#REF!</definedName>
    <definedName name="단위공량4" localSheetId="4">#REF!</definedName>
    <definedName name="단위공량4">#REF!</definedName>
    <definedName name="단위공량5" localSheetId="5">#REF!</definedName>
    <definedName name="단위공량5" localSheetId="8">#REF!</definedName>
    <definedName name="단위공량5" localSheetId="4">#REF!</definedName>
    <definedName name="단위공량5">#REF!</definedName>
    <definedName name="단위공량6" localSheetId="5">#REF!</definedName>
    <definedName name="단위공량6" localSheetId="8">#REF!</definedName>
    <definedName name="단위공량6" localSheetId="4">#REF!</definedName>
    <definedName name="단위공량6">#REF!</definedName>
    <definedName name="단위공량7" localSheetId="5">#REF!</definedName>
    <definedName name="단위공량7" localSheetId="8">#REF!</definedName>
    <definedName name="단위공량7" localSheetId="4">#REF!</definedName>
    <definedName name="단위공량7">#REF!</definedName>
    <definedName name="단위공량8" localSheetId="5">#REF!</definedName>
    <definedName name="단위공량8" localSheetId="8">#REF!</definedName>
    <definedName name="단위공량8" localSheetId="4">#REF!</definedName>
    <definedName name="단위공량8">#REF!</definedName>
    <definedName name="단위공량9" localSheetId="5">#REF!</definedName>
    <definedName name="단위공량9" localSheetId="8">#REF!</definedName>
    <definedName name="단위공량9" localSheetId="4">#REF!</definedName>
    <definedName name="단위공량9">#REF!</definedName>
    <definedName name="당경" localSheetId="5">#REF!</definedName>
    <definedName name="당경">#REF!</definedName>
    <definedName name="당계" localSheetId="5">#REF!</definedName>
    <definedName name="당계">#REF!</definedName>
    <definedName name="당노" localSheetId="5">#REF!</definedName>
    <definedName name="당노">#REF!</definedName>
    <definedName name="당단" localSheetId="5">#REF!</definedName>
    <definedName name="당단">#REF!</definedName>
    <definedName name="당수" localSheetId="5">#REF!</definedName>
    <definedName name="당수">#REF!</definedName>
    <definedName name="당재" localSheetId="5">#REF!</definedName>
    <definedName name="당재">#REF!</definedName>
    <definedName name="대가단가범위">#REF!</definedName>
    <definedName name="대가단최종">#REF!</definedName>
    <definedName name="대가목록">#REF!</definedName>
    <definedName name="대관" localSheetId="5">BlankMacro1</definedName>
    <definedName name="대관" localSheetId="7">BlankMacro1</definedName>
    <definedName name="대관">BlankMacro1</definedName>
    <definedName name="대구공항"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구공항"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기영역">#REF!</definedName>
    <definedName name="대기질">#REF!</definedName>
    <definedName name="대기질측정">#REF!</definedName>
    <definedName name="대남" localSheetId="5">BlankMacro1</definedName>
    <definedName name="대남" localSheetId="7">BlankMacro1</definedName>
    <definedName name="대남">BlankMacro1</definedName>
    <definedName name="대동설계계산서">#REF!</definedName>
    <definedName name="대명" localSheetId="5">BlankMacro1</definedName>
    <definedName name="대명" localSheetId="7">BlankMacro1</definedName>
    <definedName name="대명">BlankMacro1</definedName>
    <definedName name="대비표">#REF!</definedName>
    <definedName name="대상">#REF!</definedName>
    <definedName name="대안설정">#REF!</definedName>
    <definedName name="대지면적">#REF!</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천1호">#REF!</definedName>
    <definedName name="덕천2호">#REF!</definedName>
    <definedName name="덕천3호">#REF!</definedName>
    <definedName name="덕천4호">#REF!</definedName>
    <definedName name="덤프15경">#REF!</definedName>
    <definedName name="덤프15노무">#REF!</definedName>
    <definedName name="덤프15재료">#REF!</definedName>
    <definedName name="덤프2.5경">#REF!</definedName>
    <definedName name="덤프2.5노무">#REF!</definedName>
    <definedName name="덤프2.5재료">#REF!</definedName>
    <definedName name="뎡유">#REF!</definedName>
    <definedName name="도급공사" localSheetId="8">#REF!</definedName>
    <definedName name="도급공사">#REF!</definedName>
    <definedName name="도급공사비">#REF!</definedName>
    <definedName name="도급단가" localSheetId="8">#REF!</definedName>
    <definedName name="도급단가" localSheetId="4">#REF!</definedName>
    <definedName name="도급단가">#REF!</definedName>
    <definedName name="도급예산액" localSheetId="8">#REF!</definedName>
    <definedName name="도급예산액">#REF!</definedName>
    <definedName name="도급예상액" localSheetId="8">#REF!</definedName>
    <definedName name="도급예상액">#REF!</definedName>
    <definedName name="도급예정액">#REF!</definedName>
    <definedName name="도라" localSheetId="7">BlankMacro1</definedName>
    <definedName name="도라">BlankMacro1</definedName>
    <definedName name="도배공001">#REF!</definedName>
    <definedName name="도배공002">#REF!</definedName>
    <definedName name="도배공011">#REF!</definedName>
    <definedName name="도배공012">#REF!</definedName>
    <definedName name="도배공982">#REF!</definedName>
    <definedName name="도배공991">#REF!</definedName>
    <definedName name="도배공992">#REF!</definedName>
    <definedName name="도사"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도사"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도산내역">#REF!</definedName>
    <definedName name="도원" localSheetId="5">BlankMacro1</definedName>
    <definedName name="도원" localSheetId="7">BlankMacro1</definedName>
    <definedName name="도원">BlankMacro1</definedName>
    <definedName name="도장공">#REF!</definedName>
    <definedName name="도장공001">#REF!</definedName>
    <definedName name="도장공002">#REF!</definedName>
    <definedName name="도장공011">#REF!</definedName>
    <definedName name="도장공012">#REF!</definedName>
    <definedName name="도장공982">#REF!</definedName>
    <definedName name="도장공991">#REF!</definedName>
    <definedName name="도장공992">#REF!</definedName>
    <definedName name="도편수001">#REF!</definedName>
    <definedName name="도편수002">#REF!</definedName>
    <definedName name="도편수011">#REF!</definedName>
    <definedName name="도편수012">#REF!</definedName>
    <definedName name="도편수982">#REF!</definedName>
    <definedName name="도편수991">#REF!</definedName>
    <definedName name="도편수992">#REF!</definedName>
    <definedName name="돌단풍">#REF!</definedName>
    <definedName name="동_발_공__터_널">#REF!</definedName>
    <definedName name="동남">#REF!</definedName>
    <definedName name="동력차미입고">#REF!</definedName>
    <definedName name="동발공_터널001">#REF!</definedName>
    <definedName name="동발공_터널002">#REF!</definedName>
    <definedName name="동발공_터널011">#REF!</definedName>
    <definedName name="동발공_터널012">#REF!</definedName>
    <definedName name="동발공_터널982">#REF!</definedName>
    <definedName name="동발공_터널991">#REF!</definedName>
    <definedName name="동발공_터널992">#REF!</definedName>
    <definedName name="동백나무2노무">#REF!</definedName>
    <definedName name="동백나무2재료">#REF!</definedName>
    <definedName name="동백나무4노무">#REF!</definedName>
    <definedName name="동백나무4재료">#REF!</definedName>
    <definedName name="동백나무6노무">#REF!</definedName>
    <definedName name="동백나무6재료">#REF!</definedName>
    <definedName name="동백나무8노무">#REF!</definedName>
    <definedName name="동백나무8재료">#REF!</definedName>
    <definedName name="동별내역" localSheetId="5">#REF!</definedName>
    <definedName name="동별내역">#REF!</definedName>
    <definedName name="동별설계" localSheetId="5">#REF!</definedName>
    <definedName name="동별설계">#REF!</definedName>
    <definedName name="동식물상">#REF!</definedName>
    <definedName name="되메우기">#REF!</definedName>
    <definedName name="되메우기경">#REF!</definedName>
    <definedName name="되메우기노">#REF!</definedName>
    <definedName name="되메우기재">#REF!</definedName>
    <definedName name="두겁노">#REF!</definedName>
    <definedName name="두겁재">#REF!</definedName>
    <definedName name="두기1">#REF!</definedName>
    <definedName name="두기1호">#REF!</definedName>
    <definedName name="두기2">#REF!</definedName>
    <definedName name="두기2호">#REF!</definedName>
    <definedName name="두기3">#REF!</definedName>
    <definedName name="두기3호">#REF!</definedName>
    <definedName name="드잡이공001">#REF!</definedName>
    <definedName name="드잡이공002">#REF!</definedName>
    <definedName name="드잡이공011">#REF!</definedName>
    <definedName name="드잡이공012">#REF!</definedName>
    <definedName name="드잡이공982">#REF!</definedName>
    <definedName name="드잡이공991">#REF!</definedName>
    <definedName name="드잡이공992">#REF!</definedName>
    <definedName name="ㄹ">#REF!</definedName>
    <definedName name="ㄹㄹㄹ" localSheetId="3" hidden="1">#REF!</definedName>
    <definedName name="ㄹㄹㄹ" localSheetId="7" hidden="1">#REF!</definedName>
    <definedName name="ㄹㄹㄹ" hidden="1">#REF!</definedName>
    <definedName name="ㄹㄹㅇㄴㄴ"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ㄹㅇㄴㄴ"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#REF!</definedName>
    <definedName name="ㄹㅇㄴ"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ㄹㄴㅇㄹ" localSheetId="7">BlankMacro1</definedName>
    <definedName name="ㄹㅇㄴㄹㄴㅇㄹ">BlankMacro1</definedName>
    <definedName name="ㄹㅇㄴㄹㅇㄴㄹㅇ" localSheetId="7">BlankMacro1</definedName>
    <definedName name="ㄹㅇㄴㄹㅇㄴㄹㅇ">BlankMacro1</definedName>
    <definedName name="ㄹㅇㄷㄱ" localSheetId="7">BlankMacro1</definedName>
    <definedName name="ㄹㅇㄷㄱ">BlankMacro1</definedName>
    <definedName name="ㄹㅇㄹㅇ" hidden="1">#REF!</definedName>
    <definedName name="ㄹㅇㅎㄹㅇㅎ" localSheetId="5">가로등!ㄹㅇㅎㄹㅇㅎ</definedName>
    <definedName name="ㄹㅇㅎㄹㅇㅎ" localSheetId="7">'표지4-'!ㄹㅇㅎㄹㅇㅎ</definedName>
    <definedName name="ㄹㅇㅎㄹㅇㅎ">가로등!ㄹㅇㅎㄹㅇㅎ</definedName>
    <definedName name="라" localSheetId="5">BlankMacro1</definedName>
    <definedName name="라" localSheetId="9">BlankMacro1</definedName>
    <definedName name="라" localSheetId="8">BlankMacro1</definedName>
    <definedName name="라" localSheetId="4">BlankMacro1</definedName>
    <definedName name="라" localSheetId="7">BlankMacro1</definedName>
    <definedName name="라">BlankMacro1</definedName>
    <definedName name="라라" localSheetId="7">BlankMacro1</definedName>
    <definedName name="라라">BlankMacro1</definedName>
    <definedName name="라랄" localSheetId="7">BlankMacro1</definedName>
    <definedName name="라랄">BlankMacro1</definedName>
    <definedName name="라사" localSheetId="7">BlankMacro1</definedName>
    <definedName name="라사">BlankMacro1</definedName>
    <definedName name="라인" localSheetId="7">BlankMacro1</definedName>
    <definedName name="라인">BlankMacro1</definedName>
    <definedName name="라호" localSheetId="7">BlankMacro1</definedName>
    <definedName name="라호">BlankMacro1</definedName>
    <definedName name="라ㅓㅇ"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라ㅓㅇ"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경">#REF!</definedName>
    <definedName name="램머노무">#REF!</definedName>
    <definedName name="램머재료">#REF!</definedName>
    <definedName name="러ㅗㄴ머ㅏㄹ">#REF!</definedName>
    <definedName name="레미콘">#REF!</definedName>
    <definedName name="레미콘무노">#REF!</definedName>
    <definedName name="레미콘무재">#REF!</definedName>
    <definedName name="레미콘소노">#REF!</definedName>
    <definedName name="레미콘소재">#REF!</definedName>
    <definedName name="레미콘철">#REF!</definedName>
    <definedName name="레미콘철노">#REF!</definedName>
    <definedName name="레미콘철재">#REF!</definedName>
    <definedName name="로로" localSheetId="7">BlankMacro1</definedName>
    <definedName name="로로">BlankMacro1</definedName>
    <definedName name="로사" localSheetId="7">BlankMacro1</definedName>
    <definedName name="로사">BlankMacro1</definedName>
    <definedName name="로아" localSheetId="7">BlankMacro1</definedName>
    <definedName name="로아">BlankMacro1</definedName>
    <definedName name="로허ㅓㅎ">ROUND([0]!DCO*100/#REF!,1)</definedName>
    <definedName name="롤로" localSheetId="7">BlankMacro1</definedName>
    <definedName name="롤로">BlankMacro1</definedName>
    <definedName name="ㄺㄱ" localSheetId="7">BlankMacro1</definedName>
    <definedName name="ㄺㄱ">BlankMacro1</definedName>
    <definedName name="ㄺㄷㅇ" localSheetId="7">BlankMacro1</definedName>
    <definedName name="ㄺㄷㅇ">BlankMacro1</definedName>
    <definedName name="ㅀㄳ" localSheetId="7">BlankMacro1</definedName>
    <definedName name="ㅀㄳ">BlankMacro1</definedName>
    <definedName name="ㅀㅎㅎㅎㅎ">#REF!</definedName>
    <definedName name="ㅁ01">#REF!</definedName>
    <definedName name="ㅁ1" localSheetId="8">#REF!</definedName>
    <definedName name="ㅁ1" localSheetId="4">#REF!</definedName>
    <definedName name="ㅁ1">#REF!</definedName>
    <definedName name="ㅁ100">#REF!</definedName>
    <definedName name="ㅁ1000">#REF!</definedName>
    <definedName name="ㅁ1122">#REF!</definedName>
    <definedName name="ㅁ1144" localSheetId="5">#REF!</definedName>
    <definedName name="ㅁ1144">#REF!</definedName>
    <definedName name="ㅁ134">#REF!</definedName>
    <definedName name="ㅁ1700">#REF!</definedName>
    <definedName name="ㅁ1800">#REF!</definedName>
    <definedName name="ㅁ1882">#REF!</definedName>
    <definedName name="ㅁ219">#REF!</definedName>
    <definedName name="ㅁ2200">#REF!</definedName>
    <definedName name="ㅁ222" localSheetId="8">#REF!</definedName>
    <definedName name="ㅁ222" localSheetId="4">#REF!</definedName>
    <definedName name="ㅁ222">#REF!</definedName>
    <definedName name="ㅁ2400">#REF!</definedName>
    <definedName name="ㅁ331" localSheetId="5">#REF!</definedName>
    <definedName name="ㅁ331">#REF!</definedName>
    <definedName name="ㅁ500">#REF!</definedName>
    <definedName name="ㅁ636">#REF!</definedName>
    <definedName name="ㅁㄴ">#REF!</definedName>
    <definedName name="ㅁㄴㄴ">#REF!</definedName>
    <definedName name="ㅁㄴㅇ" localSheetId="5">#REF!</definedName>
    <definedName name="ㅁㄴㅇ">#REF!</definedName>
    <definedName name="ㅁㄴㅇㄴㅁㅇㅁㄴㅇㅁㄴㅇㅁㄴㅇㅁㄴㅇㅁㄴㅇㅁㄴㅇㅁㄴㅇㅁㄴㅇㅁㄴ">BlankMacro1</definedName>
    <definedName name="ㅁㄴㅇㄹ호">#REF!</definedName>
    <definedName name="ㅁㄴㅇㅀ" localSheetId="5">가로등!ㅁㄴㅇㅀ</definedName>
    <definedName name="ㅁㄴㅇㅀ" localSheetId="7">'표지4-'!ㅁㄴㅇㅀ</definedName>
    <definedName name="ㅁㄴㅇㅀ">가로등!ㅁㄴㅇㅀ</definedName>
    <definedName name="ㅁㄹ홍ㄴ" localSheetId="5">#REF!</definedName>
    <definedName name="ㅁㄹ홍ㄴ">#REF!</definedName>
    <definedName name="ㅁㅁ">#REF!</definedName>
    <definedName name="ㅁㅁㅁㅁㅁㅁ">#REF!</definedName>
    <definedName name="ㅁㅅㅅㅁㄱㅈ"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ㅅㅅㅁㄱㅈ"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#REF!</definedName>
    <definedName name="ㅁㅇㄴ">#REF!</definedName>
    <definedName name="마" localSheetId="5">BlankMacro1</definedName>
    <definedName name="마" localSheetId="9">BlankMacro1</definedName>
    <definedName name="마" localSheetId="8">BlankMacro1</definedName>
    <definedName name="마" localSheetId="4">BlankMacro1</definedName>
    <definedName name="마" localSheetId="7">BlankMacro1</definedName>
    <definedName name="마">BlankMacro1</definedName>
    <definedName name="마케담경">#REF!</definedName>
    <definedName name="마케담노무">#REF!</definedName>
    <definedName name="마케담재료">#REF!</definedName>
    <definedName name="말" localSheetId="5">BlankMacro1</definedName>
    <definedName name="말" localSheetId="9">BlankMacro1</definedName>
    <definedName name="말" localSheetId="8">BlankMacro1</definedName>
    <definedName name="말" localSheetId="4">BlankMacro1</definedName>
    <definedName name="말" localSheetId="7">BlankMacro1</definedName>
    <definedName name="말">BlankMacro1</definedName>
    <definedName name="매화4노무">#REF!</definedName>
    <definedName name="매화4재료">#REF!</definedName>
    <definedName name="매화6노무">#REF!</definedName>
    <definedName name="매화6재료">#REF!</definedName>
    <definedName name="매화8노무">#REF!</definedName>
    <definedName name="매화8재료">#REF!</definedName>
    <definedName name="맨_사">#REF!</definedName>
    <definedName name="메타10노무">#REF!</definedName>
    <definedName name="메타10재료">#REF!</definedName>
    <definedName name="메타5노무">#REF!</definedName>
    <definedName name="메타5재료">#REF!</definedName>
    <definedName name="메타6노무">#REF!</definedName>
    <definedName name="메타6재료">#REF!</definedName>
    <definedName name="메타8노무">#REF!</definedName>
    <definedName name="메타8재료">#REF!</definedName>
    <definedName name="면적">#REF!</definedName>
    <definedName name="모과나무">#REF!</definedName>
    <definedName name="모니터">#REF!</definedName>
    <definedName name="모래노">#REF!</definedName>
    <definedName name="모래막이노">#REF!</definedName>
    <definedName name="모래막이재">#REF!</definedName>
    <definedName name="모래사장노">#REF!</definedName>
    <definedName name="모래사장재">#REF!</definedName>
    <definedName name="모래재">#REF!</definedName>
    <definedName name="모래필터층경비">#REF!</definedName>
    <definedName name="모래필터층노무비">#REF!</definedName>
    <definedName name="모래필터층재료비">#REF!</definedName>
    <definedName name="모른다니까">#REF!</definedName>
    <definedName name="모터경">#REF!</definedName>
    <definedName name="모터노무비">#REF!</definedName>
    <definedName name="모터재료">#REF!</definedName>
    <definedName name="목도">#REF!</definedName>
    <definedName name="목도001">#REF!</definedName>
    <definedName name="목도002">#REF!</definedName>
    <definedName name="목도011">#REF!</definedName>
    <definedName name="목도012">#REF!</definedName>
    <definedName name="목도982">#REF!</definedName>
    <definedName name="목도991">#REF!</definedName>
    <definedName name="목도992">#REF!</definedName>
    <definedName name="목도공">#REF!</definedName>
    <definedName name="목백합">#REF!</definedName>
    <definedName name="목재가공">#REF!</definedName>
    <definedName name="목조각공001">#REF!</definedName>
    <definedName name="목조각공002">#REF!</definedName>
    <definedName name="목조각공011">#REF!</definedName>
    <definedName name="목조각공012">#REF!</definedName>
    <definedName name="목조각공982">#REF!</definedName>
    <definedName name="목조각공991">#REF!</definedName>
    <definedName name="목조각공992">#REF!</definedName>
    <definedName name="몮ㄷㄱ">#REF!</definedName>
    <definedName name="몰탈노">#REF!</definedName>
    <definedName name="몰탈재">#REF!</definedName>
    <definedName name="무기질노">#REF!</definedName>
    <definedName name="무기질재">#REF!</definedName>
    <definedName name="무농1호">#REF!</definedName>
    <definedName name="무농2호">#REF!</definedName>
    <definedName name="무선안테나공001">#REF!</definedName>
    <definedName name="무선안테나공002">#REF!</definedName>
    <definedName name="무선안테나공011">#REF!</definedName>
    <definedName name="무선안테나공012">#REF!</definedName>
    <definedName name="무선안테나공982">#REF!</definedName>
    <definedName name="무선안테나공991">#REF!</definedName>
    <definedName name="무선안테나공992">#REF!</definedName>
    <definedName name="문화재">#REF!</definedName>
    <definedName name="물가">#REF!</definedName>
    <definedName name="물가2003년1월">#REF!</definedName>
    <definedName name="물가대비표">#REF!</definedName>
    <definedName name="물가변동내역서"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가변동내역서"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가자료">#REF!</definedName>
    <definedName name="물가정보">#REF!</definedName>
    <definedName name="물경">#REF!</definedName>
    <definedName name="물노무">#REF!</definedName>
    <definedName name="물량범위" localSheetId="5">#REF!</definedName>
    <definedName name="물량범위">#REF!</definedName>
    <definedName name="물재료">#REF!</definedName>
    <definedName name="미"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미"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미_장_공">#REF!</definedName>
    <definedName name="미리보기" localSheetId="5">가로등!미리보기</definedName>
    <definedName name="미리보기" localSheetId="7">'표지4-'!미리보기</definedName>
    <definedName name="미리보기">가로등!미리보기</definedName>
    <definedName name="미송원목">#REF!</definedName>
    <definedName name="미수__현황">#REF!</definedName>
    <definedName name="미입고사급">#REF!</definedName>
    <definedName name="미장" localSheetId="5">#REF!</definedName>
    <definedName name="미장">#REF!</definedName>
    <definedName name="미장공">#REF!</definedName>
    <definedName name="미장공001">#REF!</definedName>
    <definedName name="미장공002">#REF!</definedName>
    <definedName name="미장공011">#REF!</definedName>
    <definedName name="미장공012">#REF!</definedName>
    <definedName name="미장공982">#REF!</definedName>
    <definedName name="미장공991">#REF!</definedName>
    <definedName name="미장공992">#REF!</definedName>
    <definedName name="ㅂㅁㅌㅊ" localSheetId="7">BlankMacro1</definedName>
    <definedName name="ㅂㅁㅌㅊ">BlankMacro1</definedName>
    <definedName name="ㅂㅂ" localSheetId="5" hidden="1">{#N/A,#N/A,FALSE,"표지"}</definedName>
    <definedName name="ㅂㅂ" localSheetId="7" hidden="1">{#N/A,#N/A,FALSE,"표지"}</definedName>
    <definedName name="ㅂㅂ" hidden="1">{#N/A,#N/A,FALSE,"표지"}</definedName>
    <definedName name="ㅂㅂㅂ">#REF!</definedName>
    <definedName name="ㅂㅂㅂㅂ" localSheetId="7">BlankMacro1</definedName>
    <definedName name="ㅂㅂㅂㅂ">BlankMacro1</definedName>
    <definedName name="ㅂㅂㅂㅂㅂㅂㅂㅂ" hidden="1">#REF!</definedName>
    <definedName name="ㅂㅈ" localSheetId="5" hidden="1">{#N/A,#N/A,TRUE,"1";#N/A,#N/A,TRUE,"2";#N/A,#N/A,TRUE,"3";#N/A,#N/A,TRUE,"4";#N/A,#N/A,TRUE,"5";#N/A,#N/A,TRUE,"6";#N/A,#N/A,TRUE,"7"}</definedName>
    <definedName name="ㅂㅈ" localSheetId="7" hidden="1">{#N/A,#N/A,TRUE,"1";#N/A,#N/A,TRUE,"2";#N/A,#N/A,TRUE,"3";#N/A,#N/A,TRUE,"4";#N/A,#N/A,TRUE,"5";#N/A,#N/A,TRUE,"6";#N/A,#N/A,TRUE,"7"}</definedName>
    <definedName name="ㅂㅈ" hidden="1">{#N/A,#N/A,TRUE,"1";#N/A,#N/A,TRUE,"2";#N/A,#N/A,TRUE,"3";#N/A,#N/A,TRUE,"4";#N/A,#N/A,TRUE,"5";#N/A,#N/A,TRUE,"6";#N/A,#N/A,TRUE,"7"}</definedName>
    <definedName name="ㅂㅈㄷㄱ">#REF!</definedName>
    <definedName name="ㅂㅈㅇㅂㅈㅇ">#REF!</definedName>
    <definedName name="바" localSheetId="5">BlankMacro1</definedName>
    <definedName name="바" localSheetId="9">BlankMacro1</definedName>
    <definedName name="바" localSheetId="8">BlankMacro1</definedName>
    <definedName name="바" localSheetId="4">BlankMacro1</definedName>
    <definedName name="바" localSheetId="7">BlankMacro1</definedName>
    <definedName name="바">BlankMacro1</definedName>
    <definedName name="바보야" localSheetId="7">BlankMacro1</definedName>
    <definedName name="바보야">BlankMacro1</definedName>
    <definedName name="바이오">#REF!</definedName>
    <definedName name="박">#REF!</definedName>
    <definedName name="박상운" localSheetId="5">#REF!</definedName>
    <definedName name="박상운">#REF!</definedName>
    <definedName name="박어쟈루" hidden="1">#REF!</definedName>
    <definedName name="박원상">#REF!</definedName>
    <definedName name="박은하" localSheetId="5">Dlog_Show</definedName>
    <definedName name="박은하" localSheetId="7">Dlog_Show</definedName>
    <definedName name="박은하">Dlog_Show</definedName>
    <definedName name="박창수" localSheetId="5" hidden="1">{#N/A,#N/A,FALSE,"표지"}</definedName>
    <definedName name="박창수" localSheetId="7" hidden="1">{#N/A,#N/A,FALSE,"표지"}</definedName>
    <definedName name="박창수" hidden="1">{#N/A,#N/A,FALSE,"표지"}</definedName>
    <definedName name="박피">#REF!</definedName>
    <definedName name="반별부하">#REF!</definedName>
    <definedName name="반여수량" localSheetId="8">#REF!</definedName>
    <definedName name="반여수량" localSheetId="4">#REF!</definedName>
    <definedName name="반여수량">#REF!</definedName>
    <definedName name="밤나무10노무">#REF!</definedName>
    <definedName name="밤나무10재료">#REF!</definedName>
    <definedName name="밤나무6노무">#REF!</definedName>
    <definedName name="밤나무6재료">#REF!</definedName>
    <definedName name="밤나무8노무">#REF!</definedName>
    <definedName name="밤나무8재료">#REF!</definedName>
    <definedName name="밧데리">#REF!</definedName>
    <definedName name="방류펌프" localSheetId="8">#REF!</definedName>
    <definedName name="방류펌프" localSheetId="4">#REF!</definedName>
    <definedName name="방류펌프">#REF!</definedName>
    <definedName name="방송" localSheetId="5">BlankMacro1</definedName>
    <definedName name="방송" localSheetId="9">BlankMacro1</definedName>
    <definedName name="방송" localSheetId="8">BlankMacro1</definedName>
    <definedName name="방송" localSheetId="4">BlankMacro1</definedName>
    <definedName name="방송" localSheetId="7">BlankMacro1</definedName>
    <definedName name="방송">BlankMacro1</definedName>
    <definedName name="방수공">#REF!</definedName>
    <definedName name="방수공001">#REF!</definedName>
    <definedName name="방수공002">#REF!</definedName>
    <definedName name="방수공011">#REF!</definedName>
    <definedName name="방수공012">#REF!</definedName>
    <definedName name="방수공982">#REF!</definedName>
    <definedName name="방수공991">#REF!</definedName>
    <definedName name="방수공992">#REF!</definedName>
    <definedName name="배관" localSheetId="6">'1-3.본관소화기(산)'!#REF!</definedName>
    <definedName name="배관" localSheetId="2">'3.사회과학관(산)'!#REF!</definedName>
    <definedName name="배관">#REF!</definedName>
    <definedName name="배관값" localSheetId="6">'1-3.본관소화기(산)'!#REF!</definedName>
    <definedName name="배관값" localSheetId="2">'3.사회과학관(산)'!#REF!</definedName>
    <definedName name="배관값">#REF!</definedName>
    <definedName name="배관공">#REF!</definedName>
    <definedName name="배관공001">#REF!</definedName>
    <definedName name="배관공002">#REF!</definedName>
    <definedName name="배관공011">#REF!</definedName>
    <definedName name="배관공012">#REF!</definedName>
    <definedName name="배관공982">#REF!</definedName>
    <definedName name="배관공991">#REF!</definedName>
    <definedName name="배관공992">#REF!</definedName>
    <definedName name="배롱나무">#REF!</definedName>
    <definedName name="배전">#REF!</definedName>
    <definedName name="배전전공">#REF!</definedName>
    <definedName name="배전전공001">#REF!</definedName>
    <definedName name="배전전공002">#REF!</definedName>
    <definedName name="배전전공011">#REF!</definedName>
    <definedName name="배전전공012">#REF!</definedName>
    <definedName name="배전전공982">#REF!</definedName>
    <definedName name="배전전공991">#REF!</definedName>
    <definedName name="배전전공992">#REF!</definedName>
    <definedName name="배전활선전공001">#REF!</definedName>
    <definedName name="배전활선전공002">#REF!</definedName>
    <definedName name="배전활선전공011">#REF!</definedName>
    <definedName name="배전활선전공012">#REF!</definedName>
    <definedName name="배전활선전공982">#REF!</definedName>
    <definedName name="배전활선전공991">#REF!</definedName>
    <definedName name="배전활선전공992">#REF!</definedName>
    <definedName name="백" localSheetId="5">가로등!백</definedName>
    <definedName name="백" localSheetId="7">'표지4-'!백</definedName>
    <definedName name="백">가로등!백</definedName>
    <definedName name="백호2경">#REF!</definedName>
    <definedName name="백호2노무">#REF!</definedName>
    <definedName name="백호2재료">#REF!</definedName>
    <definedName name="백호7경">#REF!</definedName>
    <definedName name="백호7노무">#REF!</definedName>
    <definedName name="백호7재료">#REF!</definedName>
    <definedName name="번들1호">#REF!</definedName>
    <definedName name="번들2호">#REF!</definedName>
    <definedName name="번들3호">#REF!</definedName>
    <definedName name="벌목공011">#REF!</definedName>
    <definedName name="벌목부001">#REF!</definedName>
    <definedName name="벌목부002">#REF!</definedName>
    <definedName name="벌목부012">#REF!</definedName>
    <definedName name="벌목부982">#REF!</definedName>
    <definedName name="벌목부991">#REF!</definedName>
    <definedName name="벌목부992">#REF!</definedName>
    <definedName name="범위" localSheetId="5">#REF!</definedName>
    <definedName name="범위">#REF!</definedName>
    <definedName name="벽_돌__블_럭__제_작_공">#REF!</definedName>
    <definedName name="벽돌_블럭_제작공011">#REF!</definedName>
    <definedName name="벽돌_블록_제작공001">#REF!</definedName>
    <definedName name="벽돌_블록_제작공002">#REF!</definedName>
    <definedName name="벽돌_블록_제작공012">#REF!</definedName>
    <definedName name="벽돌_블록_제작공982">#REF!</definedName>
    <definedName name="벽돌_블록_제작공991">#REF!</definedName>
    <definedName name="벽돌_블록_제작공992">#REF!</definedName>
    <definedName name="변간접노무비">#REF!</definedName>
    <definedName name="변경" localSheetId="5">#REF!</definedName>
    <definedName name="변경">#REF!</definedName>
    <definedName name="변경개요1">#REF!</definedName>
    <definedName name="변경개요2">#REF!</definedName>
    <definedName name="변경개요3">#REF!</definedName>
    <definedName name="변경개요4">#REF!</definedName>
    <definedName name="변경공사원가">#REF!</definedName>
    <definedName name="변경비">#REF!</definedName>
    <definedName name="변계" localSheetId="5">#REF!</definedName>
    <definedName name="변계">#REF!</definedName>
    <definedName name="변고용보험료">#REF!</definedName>
    <definedName name="변공급가액">#REF!</definedName>
    <definedName name="변공사개요1">#REF!</definedName>
    <definedName name="변공사개요2">#REF!</definedName>
    <definedName name="변공사개요3">#REF!</definedName>
    <definedName name="변공사개요4">#REF!</definedName>
    <definedName name="변관급자재대">#REF!</definedName>
    <definedName name="변기타경비">#REF!</definedName>
    <definedName name="변노" localSheetId="5">#REF!</definedName>
    <definedName name="변노">#REF!</definedName>
    <definedName name="변노무비">#REF!</definedName>
    <definedName name="변도급액">#REF!</definedName>
    <definedName name="변보상비">#REF!</definedName>
    <definedName name="변부가가치세">#REF!</definedName>
    <definedName name="변산재보험료">#REF!</definedName>
    <definedName name="변수" localSheetId="5">#REF!</definedName>
    <definedName name="변수">#REF!</definedName>
    <definedName name="변수수료">#REF!</definedName>
    <definedName name="변순공사원가">#REF!</definedName>
    <definedName name="변안전관리비">#REF!</definedName>
    <definedName name="변이윤">#REF!</definedName>
    <definedName name="변일반관리비">#REF!</definedName>
    <definedName name="변재" localSheetId="5">#REF!</definedName>
    <definedName name="변재">#REF!</definedName>
    <definedName name="변재료비">#REF!</definedName>
    <definedName name="변전전공001">#REF!</definedName>
    <definedName name="변전전공002">#REF!</definedName>
    <definedName name="변전전공011">#REF!</definedName>
    <definedName name="변전전공012">#REF!</definedName>
    <definedName name="변전전공982">#REF!</definedName>
    <definedName name="변전전공991">#REF!</definedName>
    <definedName name="변전전공992">#REF!</definedName>
    <definedName name="변제간접노무비">#REF!</definedName>
    <definedName name="변제공급가액">#REF!</definedName>
    <definedName name="변제기타경비">#REF!</definedName>
    <definedName name="변제도급액">#REF!</definedName>
    <definedName name="변제부가가치세">#REF!</definedName>
    <definedName name="변제산재보험료">#REF!</definedName>
    <definedName name="변제순공사원가">#REF!</definedName>
    <definedName name="변제안전관리비">#REF!</definedName>
    <definedName name="변제이윤">#REF!</definedName>
    <definedName name="변제일반관리비">#REF!</definedName>
    <definedName name="변폐기물처리비">#REF!</definedName>
    <definedName name="보도노">#REF!</definedName>
    <definedName name="보도재">#REF!</definedName>
    <definedName name="보링공_지질조사001">#REF!</definedName>
    <definedName name="보링공_지질조사002">#REF!</definedName>
    <definedName name="보링공_지질조사011">#REF!</definedName>
    <definedName name="보링공_지질조사012">#REF!</definedName>
    <definedName name="보링공_지질조사982">#REF!</definedName>
    <definedName name="보링공_지질조사991">#REF!</definedName>
    <definedName name="보링공_지질조사992">#REF!</definedName>
    <definedName name="보상비">#REF!</definedName>
    <definedName name="보성일위1">#REF!</definedName>
    <definedName name="보수배관">#REF!</definedName>
    <definedName name="보수배관값">#REF!</definedName>
    <definedName name="보수접지선">#REF!</definedName>
    <definedName name="보수접지선값">#REF!</definedName>
    <definedName name="보수주간선">#REF!</definedName>
    <definedName name="보수주간선값">#REF!</definedName>
    <definedName name="보습제">#REF!</definedName>
    <definedName name="보안공001">#REF!</definedName>
    <definedName name="보안공002">#REF!</definedName>
    <definedName name="보안공011">#REF!</definedName>
    <definedName name="보안공012">#REF!</definedName>
    <definedName name="보안공982">#REF!</definedName>
    <definedName name="보안공991">#REF!</definedName>
    <definedName name="보안공992">#REF!</definedName>
    <definedName name="보오링그라우팅"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오링그라우팅"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온공001">#REF!</definedName>
    <definedName name="보온공002">#REF!</definedName>
    <definedName name="보온공011">#REF!</definedName>
    <definedName name="보온공012">#REF!</definedName>
    <definedName name="보온공982">#REF!</definedName>
    <definedName name="보온공991">#REF!</definedName>
    <definedName name="보온공992">#REF!</definedName>
    <definedName name="보완자료복사">#REF!</definedName>
    <definedName name="보인">#REF!</definedName>
    <definedName name="보일러" localSheetId="7">BlankMacro1</definedName>
    <definedName name="보일러">BlankMacro1</definedName>
    <definedName name="보일러공001">#REF!</definedName>
    <definedName name="보일러공002">#REF!</definedName>
    <definedName name="보일러공011">#REF!</definedName>
    <definedName name="보일러공012">#REF!</definedName>
    <definedName name="보일러공982">#REF!</definedName>
    <definedName name="보일러공991">#REF!</definedName>
    <definedName name="보일러공992">#REF!</definedName>
    <definedName name="보조간선" localSheetId="6">'1-3.본관소화기(산)'!#REF!</definedName>
    <definedName name="보조간선" localSheetId="2">'3.사회과학관(산)'!#REF!</definedName>
    <definedName name="보조간선값" localSheetId="6">'1-3.본관소화기(산)'!#REF!</definedName>
    <definedName name="보조간선값" localSheetId="2">'3.사회과학관(산)'!#REF!</definedName>
    <definedName name="보통선원001">#REF!</definedName>
    <definedName name="보통선원002">#REF!</definedName>
    <definedName name="보통선원011">#REF!</definedName>
    <definedName name="보통선원012">#REF!</definedName>
    <definedName name="보통선원982">#REF!</definedName>
    <definedName name="보통선원991">#REF!</definedName>
    <definedName name="보통선원992">#REF!</definedName>
    <definedName name="보통인부001">#REF!</definedName>
    <definedName name="보통인부002">#REF!</definedName>
    <definedName name="보통인부011">#REF!</definedName>
    <definedName name="보통인부012">#REF!</definedName>
    <definedName name="보통인부982">#REF!</definedName>
    <definedName name="보통인부991">#REF!</definedName>
    <definedName name="보통인부992">#REF!</definedName>
    <definedName name="복통경비">#REF!</definedName>
    <definedName name="복통노무비">#REF!</definedName>
    <definedName name="복통재료비">#REF!</definedName>
    <definedName name="본제당경비">#REF!</definedName>
    <definedName name="본제당노무비">#REF!</definedName>
    <definedName name="본제당재료비">#REF!</definedName>
    <definedName name="부가" localSheetId="5">#REF!</definedName>
    <definedName name="부가">#REF!</definedName>
    <definedName name="부가가치세" localSheetId="8">#REF!</definedName>
    <definedName name="부가가치세">#REF!</definedName>
    <definedName name="附加價値稅" localSheetId="5">#REF!</definedName>
    <definedName name="附加價値稅">#REF!</definedName>
    <definedName name="부가가치세_산식">#REF!</definedName>
    <definedName name="부가세" localSheetId="5">#REF!</definedName>
    <definedName name="부가세">#REF!</definedName>
    <definedName name="부대공사경비">#REF!</definedName>
    <definedName name="부대공사노무비">#REF!</definedName>
    <definedName name="부대공사재료비">#REF!</definedName>
    <definedName name="부대내역비교">#REF!</definedName>
    <definedName name="부대사항">#REF!</definedName>
    <definedName name="부대원본" localSheetId="5" hidden="1">{#N/A,#N/A,FALSE,"토공2"}</definedName>
    <definedName name="부대원본" localSheetId="7" hidden="1">{#N/A,#N/A,FALSE,"토공2"}</definedName>
    <definedName name="부대원본" hidden="1">{#N/A,#N/A,FALSE,"토공2"}</definedName>
    <definedName name="부대입찰잡비" localSheetId="5">Dlog_Show</definedName>
    <definedName name="부대입찰잡비" localSheetId="7">Dlog_Show</definedName>
    <definedName name="부대입찰잡비">Dlog_Show</definedName>
    <definedName name="부산주경기장"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산주경기장"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직포노">#REF!</definedName>
    <definedName name="부직포재">#REF!</definedName>
    <definedName name="부토" localSheetId="5">Dlog_Show</definedName>
    <definedName name="부토" localSheetId="7">Dlog_Show</definedName>
    <definedName name="부토">Dlog_Show</definedName>
    <definedName name="분수경">#REF!</definedName>
    <definedName name="분수노">#REF!</definedName>
    <definedName name="분수재">#REF!</definedName>
    <definedName name="분야"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전반" localSheetId="5">BlankMacro1</definedName>
    <definedName name="분전반" localSheetId="9">BlankMacro1</definedName>
    <definedName name="분전반" localSheetId="8">BlankMacro1</definedName>
    <definedName name="분전반" localSheetId="4">BlankMacro1</definedName>
    <definedName name="분전반" localSheetId="7">BlankMacro1</definedName>
    <definedName name="분전반">BlankMacro1</definedName>
    <definedName name="분전반1" localSheetId="5">BlankMacro1</definedName>
    <definedName name="분전반1" localSheetId="9">BlankMacro1</definedName>
    <definedName name="분전반1" localSheetId="8">BlankMacro1</definedName>
    <definedName name="분전반1" localSheetId="4">BlankMacro1</definedName>
    <definedName name="분전반1" localSheetId="7">BlankMacro1</definedName>
    <definedName name="분전반1">BlankMacro1</definedName>
    <definedName name="분전전" localSheetId="7">BlankMacro1</definedName>
    <definedName name="분전전">BlankMacro1</definedName>
    <definedName name="분전함일위1" localSheetId="5">BlankMacro1</definedName>
    <definedName name="분전함일위1" localSheetId="7">BlankMacro1</definedName>
    <definedName name="분전함일위1">BlankMacro1</definedName>
    <definedName name="불도자15경">#REF!</definedName>
    <definedName name="불도자15노무">#REF!</definedName>
    <definedName name="불도자15재료">#REF!</definedName>
    <definedName name="비___목">#REF!</definedName>
    <definedName name="비_계_공">#REF!</definedName>
    <definedName name="비계">#REF!</definedName>
    <definedName name="비계공">#REF!</definedName>
    <definedName name="비계공001">#REF!</definedName>
    <definedName name="비계공002">#REF!</definedName>
    <definedName name="비계공011">#REF!</definedName>
    <definedName name="비계공012">#REF!</definedName>
    <definedName name="비계공982">#REF!</definedName>
    <definedName name="비계공991">#REF!</definedName>
    <definedName name="비계공992">#REF!</definedName>
    <definedName name="비목1">#REF!</definedName>
    <definedName name="비목2">#REF!</definedName>
    <definedName name="비목3">#REF!</definedName>
    <definedName name="비목4">#REF!</definedName>
    <definedName name="비목출력" localSheetId="5">#REF!</definedName>
    <definedName name="비목출력">#REF!</definedName>
    <definedName name="비율">#REF!</definedName>
    <definedName name="빼기" localSheetId="5">가로등!빼기</definedName>
    <definedName name="빼기" localSheetId="7">'표지4-'!빼기</definedName>
    <definedName name="빼기">가로등!빼기</definedName>
    <definedName name="ㅅ교" localSheetId="7">BlankMacro1</definedName>
    <definedName name="ㅅ교">BlankMacro1</definedName>
    <definedName name="ㅅㅅ" localSheetId="9">BlankMacro1</definedName>
    <definedName name="ㅅㅅ" hidden="1">#REF!</definedName>
    <definedName name="ㅅㅅㅅㅅㅅㅅㅅㅅㅅㅅㅅㅅㅅㅅㅅㅅㅅㅅㅅㅅ" localSheetId="7">BlankMacro1</definedName>
    <definedName name="ㅅㅅㅅㅅㅅㅅㅅㅅㅅㅅㅅㅅㅅㅅㅅㅅㅅㅅㅅㅅ">BlankMacro1</definedName>
    <definedName name="ㅅㅅㅆㅆㅆ" localSheetId="5" hidden="1">{#N/A,#N/A,FALSE,"표지"}</definedName>
    <definedName name="ㅅㅅㅆㅆㅆ" localSheetId="7" hidden="1">{#N/A,#N/A,FALSE,"표지"}</definedName>
    <definedName name="ㅅㅅㅆㅆㅆ" hidden="1">{#N/A,#N/A,FALSE,"표지"}</definedName>
    <definedName name="ㅅ효" localSheetId="7">BlankMacro1</definedName>
    <definedName name="ㅅ효">BlankMacro1</definedName>
    <definedName name="사" localSheetId="5">BlankMacro1</definedName>
    <definedName name="사" localSheetId="9">BlankMacro1</definedName>
    <definedName name="사" localSheetId="8">BlankMacro1</definedName>
    <definedName name="사" localSheetId="4">BlankMacro1</definedName>
    <definedName name="사" localSheetId="7">BlankMacro1</definedName>
    <definedName name="사">BlankMacro1</definedName>
    <definedName name="사급자재대">#REF!</definedName>
    <definedName name="사급자재비">#REF!</definedName>
    <definedName name="사라" localSheetId="7">BlankMacro1</definedName>
    <definedName name="사라">BlankMacro1</definedName>
    <definedName name="사리도경">#REF!</definedName>
    <definedName name="사리도노무">#REF!</definedName>
    <definedName name="사리도재료">#REF!</definedName>
    <definedName name="사막" localSheetId="7">BlankMacro1</definedName>
    <definedName name="사막">BlankMacro1</definedName>
    <definedName name="사사" localSheetId="7">BlankMacro1</definedName>
    <definedName name="사사">BlankMacro1</definedName>
    <definedName name="사업의">#REF!</definedName>
    <definedName name="사용">ROUND(SUM([0]!DCC,[0]!DCO,[0]!DCN)*100/#REF!,1)</definedName>
    <definedName name="사용자">ROUND([0]!DCC*100/#REF!,1)</definedName>
    <definedName name="사인" localSheetId="5">#REF!</definedName>
    <definedName name="사인">#REF!</definedName>
    <definedName name="사층배관" localSheetId="5">#REF!</definedName>
    <definedName name="사층배관">#REF!</definedName>
    <definedName name="사층배관값" localSheetId="5">#REF!</definedName>
    <definedName name="사층배관값">#REF!</definedName>
    <definedName name="사층접지선" localSheetId="5">#REF!</definedName>
    <definedName name="사층접지선">#REF!</definedName>
    <definedName name="사층접지선값" localSheetId="5">#REF!</definedName>
    <definedName name="사층접지선값">#REF!</definedName>
    <definedName name="사층주간선" localSheetId="5">#REF!</definedName>
    <definedName name="사층주간선">#REF!</definedName>
    <definedName name="사층주간선값" localSheetId="5">#REF!</definedName>
    <definedName name="사층주간선값">#REF!</definedName>
    <definedName name="사후환경조사">#REF!</definedName>
    <definedName name="산" localSheetId="7">BlankMacro1</definedName>
    <definedName name="산">BlankMacro1</definedName>
    <definedName name="산안" localSheetId="5">#REF!</definedName>
    <definedName name="산안">#REF!</definedName>
    <definedName name="산업">#REF!</definedName>
    <definedName name="산재" localSheetId="5">#REF!</definedName>
    <definedName name="산재">#REF!</definedName>
    <definedName name="산재보험료" localSheetId="8">#REF!</definedName>
    <definedName name="산재보험료">#REF!</definedName>
    <definedName name="산재보험료_산식">#REF!</definedName>
    <definedName name="산재보험료율">#REF!</definedName>
    <definedName name="산출근거1">#REF!</definedName>
    <definedName name="산출근거9">#REF!</definedName>
    <definedName name="산출내역" localSheetId="5">#REF!</definedName>
    <definedName name="산출내역">#REF!</definedName>
    <definedName name="산출일위대가통신" localSheetId="5">BlankMacro1</definedName>
    <definedName name="산출일위대가통신" localSheetId="9">BlankMacro1</definedName>
    <definedName name="산출일위대가통신" localSheetId="8">BlankMacro1</definedName>
    <definedName name="산출일위대가통신" localSheetId="4">BlankMacro1</definedName>
    <definedName name="산출일위대가통신" localSheetId="7">BlankMacro1</definedName>
    <definedName name="산출일위대가통신">BlankMacro1</definedName>
    <definedName name="산표">#REF!</definedName>
    <definedName name="삼노">#REF!</definedName>
    <definedName name="삼재">#REF!</definedName>
    <definedName name="삼층배관" localSheetId="6">'1-3.본관소화기(산)'!#REF!</definedName>
    <definedName name="삼층배관" localSheetId="2">'3.사회과학관(산)'!#REF!</definedName>
    <definedName name="삼층배관" localSheetId="5">#REF!</definedName>
    <definedName name="삼층배관">#REF!</definedName>
    <definedName name="삼층배관값" localSheetId="6">'1-3.본관소화기(산)'!#REF!</definedName>
    <definedName name="삼층배관값" localSheetId="2">'3.사회과학관(산)'!#REF!</definedName>
    <definedName name="삼층배관값" localSheetId="5">#REF!</definedName>
    <definedName name="삼층배관값">#REF!</definedName>
    <definedName name="삼층접지선" localSheetId="6">'1-3.본관소화기(산)'!#REF!</definedName>
    <definedName name="삼층접지선" localSheetId="2">'3.사회과학관(산)'!#REF!</definedName>
    <definedName name="삼층접지선" localSheetId="5">#REF!</definedName>
    <definedName name="삼층접지선">#REF!</definedName>
    <definedName name="삼층접지선값" localSheetId="6">'1-3.본관소화기(산)'!#REF!</definedName>
    <definedName name="삼층접지선값" localSheetId="2">'3.사회과학관(산)'!#REF!</definedName>
    <definedName name="삼층접지선값" localSheetId="5">#REF!</definedName>
    <definedName name="삼층접지선값">#REF!</definedName>
    <definedName name="삼층주간선" localSheetId="6">'1-3.본관소화기(산)'!#REF!</definedName>
    <definedName name="삼층주간선" localSheetId="2">'3.사회과학관(산)'!#REF!</definedName>
    <definedName name="삼층주간선" localSheetId="5">#REF!</definedName>
    <definedName name="삼층주간선">#REF!</definedName>
    <definedName name="삼층주간선값" localSheetId="6">'1-3.본관소화기(산)'!#REF!</definedName>
    <definedName name="삼층주간선값" localSheetId="2">'3.사회과학관(산)'!#REF!</definedName>
    <definedName name="삼층주간선값" localSheetId="5">#REF!</definedName>
    <definedName name="삼층주간선값">#REF!</definedName>
    <definedName name="상급원자력기술자001">#REF!</definedName>
    <definedName name="상급원자력기술자002">#REF!</definedName>
    <definedName name="상급원자력기술자011">#REF!</definedName>
    <definedName name="상급원자력기술자012">#REF!</definedName>
    <definedName name="상급원자력기술자982">#REF!</definedName>
    <definedName name="상급원자력기술자991">#REF!</definedName>
    <definedName name="상급원자력기술자992">#REF!</definedName>
    <definedName name="상림1호">#REF!</definedName>
    <definedName name="상림2호">#REF!</definedName>
    <definedName name="상림3호">#REF!</definedName>
    <definedName name="상인" localSheetId="5">BlankMacro1</definedName>
    <definedName name="상인" localSheetId="7">BlankMacro1</definedName>
    <definedName name="상인">BlankMacro1</definedName>
    <definedName name="생사1호">#REF!</definedName>
    <definedName name="생사2호">#REF!</definedName>
    <definedName name="생사기존">#REF!</definedName>
    <definedName name="생산계획">#REF!</definedName>
    <definedName name="생산및납품계획">#REF!</definedName>
    <definedName name="샷_시_공">#REF!</definedName>
    <definedName name="샷시공001">#REF!</definedName>
    <definedName name="샷시공002">#REF!</definedName>
    <definedName name="샷시공011">#REF!</definedName>
    <definedName name="샷시공012">#REF!</definedName>
    <definedName name="샷시공982">#REF!</definedName>
    <definedName name="샷시공991">#REF!</definedName>
    <definedName name="샷시공992">#REF!</definedName>
    <definedName name="서원기산">#REF!</definedName>
    <definedName name="서호" localSheetId="7">BlankMacro1</definedName>
    <definedName name="서호">BlankMacro1</definedName>
    <definedName name="석_공">#REF!</definedName>
    <definedName name="석공001">#REF!</definedName>
    <definedName name="석공002">#REF!</definedName>
    <definedName name="석공011">#REF!</definedName>
    <definedName name="석공012">#REF!</definedName>
    <definedName name="석공982">#REF!</definedName>
    <definedName name="석공991">#REF!</definedName>
    <definedName name="석공992">#REF!</definedName>
    <definedName name="석재타일경">#REF!</definedName>
    <definedName name="석재타일노">#REF!</definedName>
    <definedName name="석재타일재">#REF!</definedName>
    <definedName name="석조각공001">#REF!</definedName>
    <definedName name="석조각공002">#REF!</definedName>
    <definedName name="석조각공011">#REF!</definedName>
    <definedName name="석조각공012">#REF!</definedName>
    <definedName name="석조각공982">#REF!</definedName>
    <definedName name="석조각공991">#REF!</definedName>
    <definedName name="석조각공992">#REF!</definedName>
    <definedName name="선관">#REF!</definedName>
    <definedName name="선량1호">#REF!</definedName>
    <definedName name="선량2호">#REF!</definedName>
    <definedName name="선량3호">#REF!</definedName>
    <definedName name="선량4호">#REF!</definedName>
    <definedName name="선량5호">#REF!</definedName>
    <definedName name="선부001">#REF!</definedName>
    <definedName name="선부002">#REF!</definedName>
    <definedName name="선부011">#REF!</definedName>
    <definedName name="선부012">#REF!</definedName>
    <definedName name="선부982">#REF!</definedName>
    <definedName name="선부991">#REF!</definedName>
    <definedName name="선부992">#REF!</definedName>
    <definedName name="선테ㄷ">#REF!</definedName>
    <definedName name="설계">#N/A</definedName>
    <definedName name="설계가">#N/A</definedName>
    <definedName name="설계내역서" localSheetId="5">BlankMacro1</definedName>
    <definedName name="설계내역서" localSheetId="8">BlankMacro1</definedName>
    <definedName name="설계내역서" localSheetId="4">BlankMacro1</definedName>
    <definedName name="설계내역서" localSheetId="7">BlankMacro1</definedName>
    <definedName name="설계내역서">BlankMacro1</definedName>
    <definedName name="설계서용지" localSheetId="5">BlankMacro1</definedName>
    <definedName name="설계서용지" localSheetId="8">BlankMacro1</definedName>
    <definedName name="설계서용지" localSheetId="4">BlankMacro1</definedName>
    <definedName name="설계서용지" localSheetId="7">BlankMacro1</definedName>
    <definedName name="설계서용지">BlankMacro1</definedName>
    <definedName name="설변사유" localSheetId="5" hidden="1">{#N/A,#N/A,TRUE,"1";#N/A,#N/A,TRUE,"2";#N/A,#N/A,TRUE,"3";#N/A,#N/A,TRUE,"4";#N/A,#N/A,TRUE,"5";#N/A,#N/A,TRUE,"6";#N/A,#N/A,TRUE,"7"}</definedName>
    <definedName name="설변사유" localSheetId="7" hidden="1">{#N/A,#N/A,TRUE,"1";#N/A,#N/A,TRUE,"2";#N/A,#N/A,TRUE,"3";#N/A,#N/A,TRUE,"4";#N/A,#N/A,TRUE,"5";#N/A,#N/A,TRUE,"6";#N/A,#N/A,TRUE,"7"}</definedName>
    <definedName name="설변사유" hidden="1">{#N/A,#N/A,TRUE,"1";#N/A,#N/A,TRUE,"2";#N/A,#N/A,TRUE,"3";#N/A,#N/A,TRUE,"4";#N/A,#N/A,TRUE,"5";#N/A,#N/A,TRUE,"6";#N/A,#N/A,TRUE,"7"}</definedName>
    <definedName name="설비" localSheetId="7">BlankMacro1</definedName>
    <definedName name="설비">BlankMacro1</definedName>
    <definedName name="설집">#REF!</definedName>
    <definedName name="성산" localSheetId="5">BlankMacro1</definedName>
    <definedName name="성산" localSheetId="7">BlankMacro1</definedName>
    <definedName name="성산">BlankMacro1</definedName>
    <definedName name="성산1호">#REF!</definedName>
    <definedName name="성산2호">#REF!</definedName>
    <definedName name="성산3호">#REF!</definedName>
    <definedName name="성산4호">#REF!</definedName>
    <definedName name="성산5호">#REF!</definedName>
    <definedName name="세부내역">#REF!</definedName>
    <definedName name="소">#REF!</definedName>
    <definedName name="소계">#REF!</definedName>
    <definedName name="소나무">#REF!</definedName>
    <definedName name="소내역" localSheetId="7">BlankMacro1</definedName>
    <definedName name="소내역">BlankMacro1</definedName>
    <definedName name="소방">#REF!</definedName>
    <definedName name="소방공량산출서" localSheetId="5">BlankMacro1</definedName>
    <definedName name="소방공량산출서" localSheetId="9">BlankMacro1</definedName>
    <definedName name="소방공량산출서" localSheetId="8">BlankMacro1</definedName>
    <definedName name="소방공량산출서" localSheetId="4">BlankMacro1</definedName>
    <definedName name="소방공량산출서" localSheetId="7">BlankMacro1</definedName>
    <definedName name="소방공량산출서">BlankMacro1</definedName>
    <definedName name="소방내역" localSheetId="5">BlankMacro1</definedName>
    <definedName name="소방내역" localSheetId="9">BlankMacro1</definedName>
    <definedName name="소방내역" localSheetId="8">BlankMacro1</definedName>
    <definedName name="소방내역" localSheetId="4">BlankMacro1</definedName>
    <definedName name="소방내역" localSheetId="7">BlankMacro1</definedName>
    <definedName name="소방내역">BlankMacro1</definedName>
    <definedName name="소방내역2" localSheetId="7">BlankMacro1</definedName>
    <definedName name="소방내역2">BlankMacro1</definedName>
    <definedName name="소방내역서" localSheetId="5">BlankMacro1</definedName>
    <definedName name="소방내역서" localSheetId="9">BlankMacro1</definedName>
    <definedName name="소방내역서" localSheetId="8">BlankMacro1</definedName>
    <definedName name="소방내역서" localSheetId="4">BlankMacro1</definedName>
    <definedName name="소방내역서" localSheetId="7">BlankMacro1</definedName>
    <definedName name="소방내역서">BlankMacro1</definedName>
    <definedName name="소방단가" localSheetId="7">BlankMacro1</definedName>
    <definedName name="소방단가">BlankMacro1</definedName>
    <definedName name="소방단가조사서" localSheetId="7">BlankMacro1</definedName>
    <definedName name="소방단가조사서">BlankMacro1</definedName>
    <definedName name="소방설비">#REF!</definedName>
    <definedName name="소방일위" localSheetId="7">BlankMacro1</definedName>
    <definedName name="소방일위">BlankMacro1</definedName>
    <definedName name="소음진동">#REF!</definedName>
    <definedName name="소음진동측정">#REF!</definedName>
    <definedName name="소일위대가1">#REF!</definedName>
    <definedName name="소트" localSheetId="5">#REF!</definedName>
    <definedName name="소트">#REF!</definedName>
    <definedName name="손" localSheetId="5">가로등!손</definedName>
    <definedName name="손" localSheetId="7">'표지4-'!손</definedName>
    <definedName name="손">가로등!손</definedName>
    <definedName name="송수관로구경">#REF!</definedName>
    <definedName name="송전전공001">#REF!</definedName>
    <definedName name="송전전공002">#REF!</definedName>
    <definedName name="송전전공011">#REF!</definedName>
    <definedName name="송전전공012">#REF!</definedName>
    <definedName name="송전전공982">#REF!</definedName>
    <definedName name="송전전공991">#REF!</definedName>
    <definedName name="송전전공992">#REF!</definedName>
    <definedName name="송전환선전공011">#REF!</definedName>
    <definedName name="송전활선전공001">#REF!</definedName>
    <definedName name="송전활선전공002">#REF!</definedName>
    <definedName name="송전활선전공012">#REF!</definedName>
    <definedName name="송전활선전공982">#REF!</definedName>
    <definedName name="송전활선전공991">#REF!</definedName>
    <definedName name="송전활선전공992">#REF!</definedName>
    <definedName name="송천1">#REF!</definedName>
    <definedName name="송천2">#REF!</definedName>
    <definedName name="쇠흙손경비">#REF!</definedName>
    <definedName name="쇠흙손노무비">#REF!</definedName>
    <definedName name="쇠흙손재료비">#REF!</definedName>
    <definedName name="쇼ㅕ" localSheetId="7">BlankMacro1</definedName>
    <definedName name="쇼ㅕ">BlankMacro1</definedName>
    <definedName name="쇼ㅕㅑ" localSheetId="7">BlankMacro1</definedName>
    <definedName name="쇼ㅕㅑ">BlankMacro1</definedName>
    <definedName name="쇼ㅕㅑㅔ" localSheetId="7">BlankMacro1</definedName>
    <definedName name="쇼ㅕㅑㅔ">BlankMacro1</definedName>
    <definedName name="수____종">#REF!</definedName>
    <definedName name="수경단가">#REF!</definedName>
    <definedName name="수경단가1">#REF!</definedName>
    <definedName name="수경일위">#REF!</definedName>
    <definedName name="수급인상호">#REF!</definedName>
    <definedName name="수급인성명">#REF!</definedName>
    <definedName name="수급인주소">#REF!</definedName>
    <definedName name="수량" localSheetId="5">#REF!</definedName>
    <definedName name="수량">#REF!</definedName>
    <definedName name="수량집계밀">#REF!</definedName>
    <definedName name="수량집계양">#REF!</definedName>
    <definedName name="수리수문">#REF!</definedName>
    <definedName name="수목">#REF!</definedName>
    <definedName name="수정">#REF!</definedName>
    <definedName name="수정내역">BlankMacro1</definedName>
    <definedName name="수중모타1">#REF!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단가">#REF!</definedName>
    <definedName name="수중케이블단가">#REF!</definedName>
    <definedName name="수직규준틀노무비">#REF!</definedName>
    <definedName name="수직규준틀재료비">#REF!</definedName>
    <definedName name="수직기준틀노무비">#REF!</definedName>
    <definedName name="수직기준틀재료비">#REF!</definedName>
    <definedName name="수질">#REF!</definedName>
    <definedName name="수질측정">#REF!</definedName>
    <definedName name="수축줄눈경비">#REF!</definedName>
    <definedName name="수축줄눈노무비">#REF!</definedName>
    <definedName name="수축줄눈재료비">#REF!</definedName>
    <definedName name="수평규준틀노무비">#REF!</definedName>
    <definedName name="수평규준틀재료비">#REF!</definedName>
    <definedName name="순공사"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 localSheetId="8">#REF!</definedName>
    <definedName name="순공사비">#REF!</definedName>
    <definedName name="순공사비계">#REF!</definedName>
    <definedName name="순공사비집"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원가" localSheetId="8">#REF!</definedName>
    <definedName name="순공사원가">#REF!</definedName>
    <definedName name="純工事原價" localSheetId="5">#REF!</definedName>
    <definedName name="純工事原價">#REF!</definedName>
    <definedName name="순번">#REF!</definedName>
    <definedName name="순번선택">#REF!</definedName>
    <definedName name="숨기기" localSheetId="5">가로등!숨기기</definedName>
    <definedName name="숨기기" localSheetId="7">'표지4-'!숨기기</definedName>
    <definedName name="숨기기">가로등!숨기기</definedName>
    <definedName name="숨기지않기" localSheetId="5">가로등!숨기지않기</definedName>
    <definedName name="숨기지않기" localSheetId="7">'표지4-'!숨기지않기</definedName>
    <definedName name="숨기지않기">가로등!숨기지않기</definedName>
    <definedName name="숫자노무비">#REF!</definedName>
    <definedName name="스튜디오소계">#REF!</definedName>
    <definedName name="스트로브잣12노무">#REF!</definedName>
    <definedName name="스트로브잣12재료">#REF!</definedName>
    <definedName name="스트로브잣15노무">#REF!</definedName>
    <definedName name="스트로브잣15재료">#REF!</definedName>
    <definedName name="스트로브잣18노무">#REF!</definedName>
    <definedName name="스트로브잣18재료">#REF!</definedName>
    <definedName name="스트로브잣20노무">#REF!</definedName>
    <definedName name="스트로브잣20재료">#REF!</definedName>
    <definedName name="스트로브잣40노무">#REF!</definedName>
    <definedName name="스트로브잣40재료">#REF!</definedName>
    <definedName name="시공측량사001">#REF!</definedName>
    <definedName name="시공측량사002">#REF!</definedName>
    <definedName name="시공측량사011">#REF!</definedName>
    <definedName name="시공측량사012">#REF!</definedName>
    <definedName name="시공측량사982">#REF!</definedName>
    <definedName name="시공측량사991">#REF!</definedName>
    <definedName name="시공측량사992">#REF!</definedName>
    <definedName name="시공측량사조수001">#REF!</definedName>
    <definedName name="시공측량사조수002">#REF!</definedName>
    <definedName name="시공측량사조수011">#REF!</definedName>
    <definedName name="시공측량사조수012">#REF!</definedName>
    <definedName name="시공측량사조수982">#REF!</definedName>
    <definedName name="시공측량사조수991">#REF!</definedName>
    <definedName name="시공측량사조수992">#REF!</definedName>
    <definedName name="시리" localSheetId="5">BlankMacro1</definedName>
    <definedName name="시리" localSheetId="7">BlankMacro1</definedName>
    <definedName name="시리">BlankMacro1</definedName>
    <definedName name="시멘트벽돌">#REF!</definedName>
    <definedName name="시멘트블럭">#REF!</definedName>
    <definedName name="시설일위">#REF!</definedName>
    <definedName name="시설일위금액">#REF!</definedName>
    <definedName name="시험경비">#REF!</definedName>
    <definedName name="시험관련기사_시험사1급001">#REF!</definedName>
    <definedName name="시험관련기사_시험사1급002">#REF!</definedName>
    <definedName name="시험관련기사_시험사1급011">#REF!</definedName>
    <definedName name="시험관련기사_시험사1급012">#REF!</definedName>
    <definedName name="시험관련기사_시험사1급982">#REF!</definedName>
    <definedName name="시험관련기사_시험사1급991">#REF!</definedName>
    <definedName name="시험관련기사_시험사1급992">#REF!</definedName>
    <definedName name="시험관련산업기사_2급001">#REF!</definedName>
    <definedName name="시험관련산업기사_2급002">#REF!</definedName>
    <definedName name="시험관련산업기사_2급011">#REF!</definedName>
    <definedName name="시험관련산업기사_2급012">#REF!</definedName>
    <definedName name="시험관련산업기사_2급982">#REF!</definedName>
    <definedName name="시험관련산업기사_2급991">#REF!</definedName>
    <definedName name="시험관련산업기사_2급992">#REF!</definedName>
    <definedName name="시험노무비">#REF!</definedName>
    <definedName name="시험보조수001">#REF!</definedName>
    <definedName name="시험보조수002">#REF!</definedName>
    <definedName name="시험보조수011">#REF!</definedName>
    <definedName name="시험보조수012">#REF!</definedName>
    <definedName name="시험보조수982">#REF!</definedName>
    <definedName name="시험보조수991">#REF!</definedName>
    <definedName name="시험보조수992">#REF!</definedName>
    <definedName name="시험재료비">#REF!</definedName>
    <definedName name="식재">#REF!</definedName>
    <definedName name="식재단가">#REF!</definedName>
    <definedName name="식재일위">#REF!</definedName>
    <definedName name="신" localSheetId="5">BlankMacro1</definedName>
    <definedName name="신" localSheetId="7">BlankMacro1</definedName>
    <definedName name="신">BlankMacro1</definedName>
    <definedName name="신성">#REF!</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성감">#REF!</definedName>
    <definedName name="신태진" localSheetId="5">#REF!</definedName>
    <definedName name="신태진">#REF!</definedName>
    <definedName name="신호" localSheetId="5">BlankMacro1</definedName>
    <definedName name="신호" localSheetId="7">BlankMacro1</definedName>
    <definedName name="신호">BlankMacro1</definedName>
    <definedName name="신호기" localSheetId="5">가로등!신호기</definedName>
    <definedName name="신호기" localSheetId="7">'표지4-'!신호기</definedName>
    <definedName name="신호기">가로등!신호기</definedName>
    <definedName name="신흥1호">#REF!</definedName>
    <definedName name="신흥2호">#REF!</definedName>
    <definedName name="실경상">#REF!</definedName>
    <definedName name="실편백10노무">#REF!</definedName>
    <definedName name="실편백10재료">#REF!</definedName>
    <definedName name="실편백15노무">#REF!</definedName>
    <definedName name="실편백15재료">#REF!</definedName>
    <definedName name="실행.견적내역서">#REF!</definedName>
    <definedName name="심우">#REF!</definedName>
    <definedName name="심우을">#REF!</definedName>
    <definedName name="ㅇ227">#REF!</definedName>
    <definedName name="ㅇㄴㄹㄴㅇㄹ" localSheetId="5">가로등!ㅇㄴㄹㄴㅇㄹ</definedName>
    <definedName name="ㅇㄴㄹㄴㅇㄹ" localSheetId="7">'표지4-'!ㅇㄴㄹㄴㅇㄹ</definedName>
    <definedName name="ㅇㄴㄹㄴㅇㄹ">가로등!ㅇㄴㄹㄴㅇㄹ</definedName>
    <definedName name="ㅇ남러이">#REF!</definedName>
    <definedName name="ㅇㄹ" localSheetId="9">BlankMacro1</definedName>
    <definedName name="ㅇㄹ">#REF!</definedName>
    <definedName name="ㅇㄹㄴㄹㅇㄴ">#REF!</definedName>
    <definedName name="ㅇㄹㄴㅇㄹ">BlankMacro1</definedName>
    <definedName name="ㅇㄹㄷㄱ">#REF!</definedName>
    <definedName name="ㅇㄹㄹ" localSheetId="3" hidden="1">#REF!</definedName>
    <definedName name="ㅇㄹㄹ" localSheetId="7" hidden="1">#REF!</definedName>
    <definedName name="ㅇㄹㄹ" hidden="1">#REF!</definedName>
    <definedName name="ㅇㄹㅀ" hidden="1">#REF!</definedName>
    <definedName name="ㅇㄹㅇㄹ">#REF!</definedName>
    <definedName name="ㅇㄹ홍">#REF!</definedName>
    <definedName name="ㅇ라ㅓㅏㅗㄹ"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라ㅓㅏㅗㄹ"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리멍라">#REF!</definedName>
    <definedName name="ㅇㅀㅇㅀㄹㅇㅎ">#REF!</definedName>
    <definedName name="ㅇㅇ" localSheetId="5">BlankMacro1</definedName>
    <definedName name="ㅇㅇ" localSheetId="9">BlankMacro1</definedName>
    <definedName name="ㅇㅇ" localSheetId="8">BlankMacro1</definedName>
    <definedName name="ㅇㅇ" localSheetId="4">BlankMacro1</definedName>
    <definedName name="ㅇㅇ" localSheetId="7">BlankMacro1</definedName>
    <definedName name="ㅇㅇ">BlankMacro1</definedName>
    <definedName name="ㅇㅇㄹ" localSheetId="5">#REF!</definedName>
    <definedName name="ㅇㅇㄹ">#REF!</definedName>
    <definedName name="ㅇㅇㅇ"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ㅇㅇ"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ㅇ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ㅇㅇㄹ" localSheetId="7">BlankMacro1</definedName>
    <definedName name="ㅇㅇㅇㄹ">BlankMacro1</definedName>
    <definedName name="ㅇㅇㅇㅇ" localSheetId="5">#REF!</definedName>
    <definedName name="ㅇㅇㅇㅇ">#REF!</definedName>
    <definedName name="ㅇㅇㅇㅇㅇ">#REF!</definedName>
    <definedName name="아" localSheetId="5">BlankMacro1</definedName>
    <definedName name="아" localSheetId="9">BlankMacro1</definedName>
    <definedName name="아" localSheetId="8">BlankMacro1</definedName>
    <definedName name="아" localSheetId="4">BlankMacro1</definedName>
    <definedName name="아" localSheetId="7">BlankMacro1</definedName>
    <definedName name="아">BlankMacro1</definedName>
    <definedName name="아늘믿" localSheetId="5">BlankMacro1</definedName>
    <definedName name="아늘믿" localSheetId="9">BlankMacro1</definedName>
    <definedName name="아늘믿" localSheetId="8">BlankMacro1</definedName>
    <definedName name="아늘믿" localSheetId="4">BlankMacro1</definedName>
    <definedName name="아늘믿" localSheetId="7">BlankMacro1</definedName>
    <definedName name="아늘믿">BlankMacro1</definedName>
    <definedName name="아니" localSheetId="5">BlankMacro1</definedName>
    <definedName name="아니" localSheetId="9">BlankMacro1</definedName>
    <definedName name="아니" localSheetId="8">BlankMacro1</definedName>
    <definedName name="아니" localSheetId="4">BlankMacro1</definedName>
    <definedName name="아니" localSheetId="7">BlankMacro1</definedName>
    <definedName name="아니">BlankMacro1</definedName>
    <definedName name="아다" localSheetId="5">BlankMacro1</definedName>
    <definedName name="아다" localSheetId="9">BlankMacro1</definedName>
    <definedName name="아다" localSheetId="8">BlankMacro1</definedName>
    <definedName name="아다" localSheetId="4">BlankMacro1</definedName>
    <definedName name="아다" localSheetId="7">BlankMacro1</definedName>
    <definedName name="아다">BlankMacro1</definedName>
    <definedName name="아디" localSheetId="5">BlankMacro1</definedName>
    <definedName name="아디" localSheetId="9">BlankMacro1</definedName>
    <definedName name="아디" localSheetId="8">BlankMacro1</definedName>
    <definedName name="아디" localSheetId="4">BlankMacro1</definedName>
    <definedName name="아디" localSheetId="7">BlankMacro1</definedName>
    <definedName name="아디">BlankMacro1</definedName>
    <definedName name="아서" localSheetId="5">BlankMacro1</definedName>
    <definedName name="아서" localSheetId="9">BlankMacro1</definedName>
    <definedName name="아서" localSheetId="8">BlankMacro1</definedName>
    <definedName name="아서" localSheetId="4">BlankMacro1</definedName>
    <definedName name="아서" localSheetId="7">BlankMacro1</definedName>
    <definedName name="아서">BlankMacro1</definedName>
    <definedName name="아아" localSheetId="7">BlankMacro1</definedName>
    <definedName name="아아">BlankMacro1</definedName>
    <definedName name="아아아앙">#REF!</definedName>
    <definedName name="아연도강관단가">#REF!</definedName>
    <definedName name="아연도배관단가">#REF!</definedName>
    <definedName name="아연도배관자재">#REF!</definedName>
    <definedName name="아왜나무12노무">#REF!</definedName>
    <definedName name="아왜나무12재료">#REF!</definedName>
    <definedName name="아호" localSheetId="7">BlankMacro1</definedName>
    <definedName name="아호">BlankMacro1</definedName>
    <definedName name="아ㅏㅓ랜"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랜"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ㅣㅏㄴ">#REF!</definedName>
    <definedName name="악취">#REF!</definedName>
    <definedName name="안" localSheetId="5">#REF!</definedName>
    <definedName name="안">#REF!</definedName>
    <definedName name="안내" localSheetId="5">#REF!</definedName>
    <definedName name="안내">#REF!</definedName>
    <definedName name="안방1호">#REF!</definedName>
    <definedName name="안방2호">#REF!</definedName>
    <definedName name="안억모">#REF!</definedName>
    <definedName name="안전">#REF!</definedName>
    <definedName name="안전관리비" localSheetId="8">#REF!</definedName>
    <definedName name="안전관리비">#REF!</definedName>
    <definedName name="안전관리비_산식">#REF!</definedName>
    <definedName name="안전관리비기초액">#REF!</definedName>
    <definedName name="안전관리비율">#REF!</definedName>
    <definedName name="안전기초" localSheetId="5">#REF!</definedName>
    <definedName name="안전기초">#REF!</definedName>
    <definedName name="안정수위">#REF!</definedName>
    <definedName name="압량" localSheetId="5">BlankMacro1</definedName>
    <definedName name="압량" localSheetId="7">BlankMacro1</definedName>
    <definedName name="압량">BlankMacro1</definedName>
    <definedName name="압량1" localSheetId="5">BlankMacro1</definedName>
    <definedName name="압량1" localSheetId="7">BlankMacro1</definedName>
    <definedName name="압량1">BlankMacro1</definedName>
    <definedName name="압량초등" localSheetId="5">BlankMacro1</definedName>
    <definedName name="압량초등" localSheetId="7">BlankMacro1</definedName>
    <definedName name="압량초등">BlankMacro1</definedName>
    <definedName name="앞들1호">#REF!</definedName>
    <definedName name="앞들2호">#REF!</definedName>
    <definedName name="약">#REF!</definedName>
    <definedName name="양생경비">#REF!</definedName>
    <definedName name="양생노무비">#REF!</definedName>
    <definedName name="양생재료비">#REF!</definedName>
    <definedName name="양수량">#REF!</definedName>
    <definedName name="어" localSheetId="7">BlankMacro1</definedName>
    <definedName name="어">BlankMacro1</definedName>
    <definedName name="어ㅓㅓㅇ"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ㅓㅓㅇ"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언" hidden="1">#REF!</definedName>
    <definedName name="얼">#REF!</definedName>
    <definedName name="연마공001">#REF!</definedName>
    <definedName name="연마공002">#REF!</definedName>
    <definedName name="연마공011">#REF!</definedName>
    <definedName name="연마공012">#REF!</definedName>
    <definedName name="연마공982">#REF!</definedName>
    <definedName name="연마공991">#REF!</definedName>
    <definedName name="연마공992">#REF!</definedName>
    <definedName name="연면적">#REF!</definedName>
    <definedName name="연습">#REF!</definedName>
    <definedName name="연습9">#REF!</definedName>
    <definedName name="연습99">#REF!</definedName>
    <definedName name="연접물량" localSheetId="5">가로등!연접물량</definedName>
    <definedName name="연접물량" localSheetId="7">'표지4-'!연접물량</definedName>
    <definedName name="연접물량">가로등!연접물량</definedName>
    <definedName name="열차무선전화설비">#REF!</definedName>
    <definedName name="영산홍">#REF!</definedName>
    <definedName name="영양고" localSheetId="5">BlankMacro1</definedName>
    <definedName name="영양고" localSheetId="7">BlankMacro1</definedName>
    <definedName name="영양고">BlankMacro1</definedName>
    <definedName name="예정공정표4월분" localSheetId="5" hidden="1">{#N/A,#N/A,TRUE,"1";#N/A,#N/A,TRUE,"2";#N/A,#N/A,TRUE,"3";#N/A,#N/A,TRUE,"4";#N/A,#N/A,TRUE,"5";#N/A,#N/A,TRUE,"6";#N/A,#N/A,TRUE,"7"}</definedName>
    <definedName name="예정공정표4월분" localSheetId="7" hidden="1">{#N/A,#N/A,TRUE,"1";#N/A,#N/A,TRUE,"2";#N/A,#N/A,TRUE,"3";#N/A,#N/A,TRUE,"4";#N/A,#N/A,TRUE,"5";#N/A,#N/A,TRUE,"6";#N/A,#N/A,TRUE,"7"}</definedName>
    <definedName name="예정공정표4월분" hidden="1">{#N/A,#N/A,TRUE,"1";#N/A,#N/A,TRUE,"2";#N/A,#N/A,TRUE,"3";#N/A,#N/A,TRUE,"4";#N/A,#N/A,TRUE,"5";#N/A,#N/A,TRUE,"6";#N/A,#N/A,TRUE,"7"}</definedName>
    <definedName name="오">#REF!</definedName>
    <definedName name="오나" localSheetId="7">BlankMacro1</definedName>
    <definedName name="오나">BlankMacro1</definedName>
    <definedName name="오노" localSheetId="7">BlankMacro1</definedName>
    <definedName name="오노">BlankMacro1</definedName>
    <definedName name="오배수" localSheetId="8" hidden="1">{#N/A,#N/A,TRUE,"천상그린44PY"}</definedName>
    <definedName name="오배수" localSheetId="3" hidden="1">{#N/A,#N/A,TRUE,"천상그린44PY"}</definedName>
    <definedName name="오배수" localSheetId="7" hidden="1">{#N/A,#N/A,TRUE,"천상그린44PY"}</definedName>
    <definedName name="오배수" hidden="1">{#N/A,#N/A,TRUE,"천상그린44PY"}</definedName>
    <definedName name="오배수입상" localSheetId="8" hidden="1">{#N/A,#N/A,TRUE,"천상그린44PY"}</definedName>
    <definedName name="오배수입상" localSheetId="3" hidden="1">{#N/A,#N/A,TRUE,"천상그린44PY"}</definedName>
    <definedName name="오배수입상" localSheetId="7" hidden="1">{#N/A,#N/A,TRUE,"천상그린44PY"}</definedName>
    <definedName name="오배수입상" hidden="1">{#N/A,#N/A,TRUE,"천상그린44PY"}</definedName>
    <definedName name="오주1호">#REF!</definedName>
    <definedName name="오주2호">#REF!</definedName>
    <definedName name="오주3호">#REF!</definedName>
    <definedName name="오주4호">#REF!</definedName>
    <definedName name="오층배관" localSheetId="9">#REF!</definedName>
    <definedName name="오층배관">#REF!</definedName>
    <definedName name="오층배관값" localSheetId="9">#REF!</definedName>
    <definedName name="오층배관값">#REF!</definedName>
    <definedName name="오층접지선" localSheetId="9">#REF!</definedName>
    <definedName name="오층접지선">#REF!</definedName>
    <definedName name="오층접지선값" localSheetId="9">#REF!</definedName>
    <definedName name="오층접지선값">#REF!</definedName>
    <definedName name="오층주간선" localSheetId="9">#REF!</definedName>
    <definedName name="오층주간선">#REF!</definedName>
    <definedName name="오층주간선값" localSheetId="9">#REF!</definedName>
    <definedName name="오층주간선값">#REF!</definedName>
    <definedName name="옥"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옥"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옥상배관" localSheetId="5">#REF!</definedName>
    <definedName name="옥상배관" localSheetId="9">#REF!</definedName>
    <definedName name="옥상배관" localSheetId="4">#REF!</definedName>
    <definedName name="옥상배관값" localSheetId="5">#REF!</definedName>
    <definedName name="옥상배관값" localSheetId="9">#REF!</definedName>
    <definedName name="옥상배관값" localSheetId="4">#REF!</definedName>
    <definedName name="옥상접지선" localSheetId="5">#REF!</definedName>
    <definedName name="옥상접지선" localSheetId="9">#REF!</definedName>
    <definedName name="옥상접지선" localSheetId="4">#REF!</definedName>
    <definedName name="옥상접지선값" localSheetId="5">#REF!</definedName>
    <definedName name="옥상접지선값" localSheetId="9">#REF!</definedName>
    <definedName name="옥상접지선값" localSheetId="4">#REF!</definedName>
    <definedName name="옥상주간선" localSheetId="5">#REF!</definedName>
    <definedName name="옥상주간선" localSheetId="9">#REF!</definedName>
    <definedName name="옥상주간선" localSheetId="4">#REF!</definedName>
    <definedName name="옥상주간선값" localSheetId="5">#REF!</definedName>
    <definedName name="옥상주간선값" localSheetId="9">#REF!</definedName>
    <definedName name="옥상주간선값" localSheetId="4">#REF!</definedName>
    <definedName name="옥외등철거공구손료">#REF!</definedName>
    <definedName name="옥외등철거공비">#REF!</definedName>
    <definedName name="왕벚나무">#REF!</definedName>
    <definedName name="왜" localSheetId="5">BlankMacro1</definedName>
    <definedName name="왜" localSheetId="7">BlankMacro1</definedName>
    <definedName name="왜">BlankMacro1</definedName>
    <definedName name="왜관" localSheetId="5">BlankMacro1</definedName>
    <definedName name="왜관" localSheetId="7">BlankMacro1</definedName>
    <definedName name="왜관">BlankMacro1</definedName>
    <definedName name="왜관초등" localSheetId="5">BlankMacro1</definedName>
    <definedName name="왜관초등" localSheetId="7">BlankMacro1</definedName>
    <definedName name="왜관초등">BlankMacro1</definedName>
    <definedName name="왜성도라지">#REF!</definedName>
    <definedName name="외주의뢰1" hidden="1">#REF!</definedName>
    <definedName name="요동1호">#REF!</definedName>
    <definedName name="요동2호">#REF!</definedName>
    <definedName name="요아" localSheetId="7">BlankMacro1</definedName>
    <definedName name="요아">BlankMacro1</definedName>
    <definedName name="요약문">#REF!</definedName>
    <definedName name="요율">#REF!</definedName>
    <definedName name="요율인쇄">#REF!</definedName>
    <definedName name="용량">#REF!</definedName>
    <definedName name="용산초" localSheetId="5">BlankMacro1</definedName>
    <definedName name="용산초" localSheetId="7">BlankMacro1</definedName>
    <definedName name="용산초">BlankMacro1</definedName>
    <definedName name="용산초등" localSheetId="5">BlankMacro1</definedName>
    <definedName name="용산초등" localSheetId="7">BlankMacro1</definedName>
    <definedName name="용산초등">BlankMacro1</definedName>
    <definedName name="용상초등" localSheetId="5">BlankMacro1</definedName>
    <definedName name="용상초등" localSheetId="7">BlankMacro1</definedName>
    <definedName name="용상초등">BlankMacro1</definedName>
    <definedName name="용전" localSheetId="5">BlankMacro1</definedName>
    <definedName name="용전" localSheetId="7">BlankMacro1</definedName>
    <definedName name="용전">BlankMacro1</definedName>
    <definedName name="용전초" localSheetId="5">BlankMacro1</definedName>
    <definedName name="용전초" localSheetId="7">BlankMacro1</definedName>
    <definedName name="용전초">BlankMacro1</definedName>
    <definedName name="용접">#REF!</definedName>
    <definedName name="용접200경비">#REF!</definedName>
    <definedName name="용접300경비">#REF!</definedName>
    <definedName name="용접공">#REF!</definedName>
    <definedName name="용접공_일반001">#REF!</definedName>
    <definedName name="용접공_일반002">#REF!</definedName>
    <definedName name="용접공_일반011">#REF!</definedName>
    <definedName name="용접공_일반012">#REF!</definedName>
    <definedName name="용접공_일반982">#REF!</definedName>
    <definedName name="용접공_일반991">#REF!</definedName>
    <definedName name="용접공_일반992">#REF!</definedName>
    <definedName name="용접공_철도001">#REF!</definedName>
    <definedName name="용접공_철도002">#REF!</definedName>
    <definedName name="용접공_철도011">#REF!</definedName>
    <definedName name="용접공_철도012">#REF!</definedName>
    <definedName name="용접공_철도982">#REF!</definedName>
    <definedName name="용접공_철도991">#REF!</definedName>
    <definedName name="용접공_철도992">#REF!</definedName>
    <definedName name="욫전" localSheetId="5">BlankMacro1</definedName>
    <definedName name="욫전" localSheetId="7">BlankMacro1</definedName>
    <definedName name="욫전">BlankMacro1</definedName>
    <definedName name="우산">#REF!</definedName>
    <definedName name="운반비">#REF!</definedName>
    <definedName name="운반차">#REF!</definedName>
    <definedName name="운암">#REF!</definedName>
    <definedName name="운전">#REF!</definedName>
    <definedName name="운전사">#REF!</definedName>
    <definedName name="운전사_기계001">#REF!</definedName>
    <definedName name="운전사_기계002">#REF!</definedName>
    <definedName name="운전사_기계011">#REF!</definedName>
    <definedName name="운전사_기계012">#REF!</definedName>
    <definedName name="운전사_기계982">#REF!</definedName>
    <definedName name="운전사_기계991">#REF!</definedName>
    <definedName name="운전사_기계992">#REF!</definedName>
    <definedName name="운전사_운반차001">#REF!</definedName>
    <definedName name="운전사_운반차002">#REF!</definedName>
    <definedName name="운전사_운반차011">#REF!</definedName>
    <definedName name="운전사_운반차012">#REF!</definedName>
    <definedName name="운전사_운반차982">#REF!</definedName>
    <definedName name="운전사_운반차991">#REF!</definedName>
    <definedName name="운전사_운반차992">#REF!</definedName>
    <definedName name="운전조">#REF!</definedName>
    <definedName name="운호1호">#REF!</definedName>
    <definedName name="운호2호">#REF!</definedName>
    <definedName name="운호3호">#REF!</definedName>
    <definedName name="원" localSheetId="8">#REF!</definedName>
    <definedName name="원" localSheetId="4">#REF!</definedName>
    <definedName name="원">#REF!</definedName>
    <definedName name="원_가_계_산_서">#REF!</definedName>
    <definedName name="원가" localSheetId="5">BlankMacro1</definedName>
    <definedName name="원가" localSheetId="9">BlankMacro1</definedName>
    <definedName name="원가" localSheetId="4">BlankMacro1</definedName>
    <definedName name="원가">#REF!</definedName>
    <definedName name="원가1" localSheetId="5">BlankMacro1</definedName>
    <definedName name="원가1" localSheetId="8">BlankMacro1</definedName>
    <definedName name="원가1" localSheetId="4">BlankMacro1</definedName>
    <definedName name="원가1" localSheetId="7">BlankMacro1</definedName>
    <definedName name="원가1">BlankMacro1</definedName>
    <definedName name="원가2" localSheetId="7">BlankMacro1</definedName>
    <definedName name="원가2">BlankMacro1</definedName>
    <definedName name="원가3" localSheetId="7">BlankMacro1</definedName>
    <definedName name="원가3">BlankMacro1</definedName>
    <definedName name="원가A">#REF!</definedName>
    <definedName name="원가계" localSheetId="5">#REF!</definedName>
    <definedName name="원가계">#REF!</definedName>
    <definedName name="원가계간"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간"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서2">BlankMacro1</definedName>
    <definedName name="원가표지2">#REF!</definedName>
    <definedName name="원가합계" localSheetId="5">#REF!</definedName>
    <definedName name="원가합계">#REF!</definedName>
    <definedName name="원각"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운1호">#REF!</definedName>
    <definedName name="원운2호">#REF!</definedName>
    <definedName name="원자력계장공001">#REF!</definedName>
    <definedName name="원자력계장공002">#REF!</definedName>
    <definedName name="원자력계장공011">#REF!</definedName>
    <definedName name="원자력계장공012">#REF!</definedName>
    <definedName name="원자력계장공982">#REF!</definedName>
    <definedName name="원자력계장공991">#REF!</definedName>
    <definedName name="원자력계장공992">#REF!</definedName>
    <definedName name="원자력기계설치공001">#REF!</definedName>
    <definedName name="원자력기계설치공002">#REF!</definedName>
    <definedName name="원자력기계설치공011">#REF!</definedName>
    <definedName name="원자력기계설치공012">#REF!</definedName>
    <definedName name="원자력기계설치공982">#REF!</definedName>
    <definedName name="원자력기계설치공991">#REF!</definedName>
    <definedName name="원자력기계설치공992">#REF!</definedName>
    <definedName name="원자력기술자001">#REF!</definedName>
    <definedName name="원자력기술자002">#REF!</definedName>
    <definedName name="원자력기술자011">#REF!</definedName>
    <definedName name="원자력기술자012">#REF!</definedName>
    <definedName name="원자력기술자982">#REF!</definedName>
    <definedName name="원자력기술자991">#REF!</definedName>
    <definedName name="원자력기술자992">#REF!</definedName>
    <definedName name="원자력덕트공001">#REF!</definedName>
    <definedName name="원자력덕트공002">#REF!</definedName>
    <definedName name="원자력덕트공011">#REF!</definedName>
    <definedName name="원자력덕트공012">#REF!</definedName>
    <definedName name="원자력덕트공982">#REF!</definedName>
    <definedName name="원자력덕트공991">#REF!</definedName>
    <definedName name="원자력덕트공992">#REF!</definedName>
    <definedName name="원자력배관공001">#REF!</definedName>
    <definedName name="원자력배관공002">#REF!</definedName>
    <definedName name="원자력배관공011">#REF!</definedName>
    <definedName name="원자력배관공012">#REF!</definedName>
    <definedName name="원자력배관공982">#REF!</definedName>
    <definedName name="원자력배관공991">#REF!</definedName>
    <definedName name="원자력배관공992">#REF!</definedName>
    <definedName name="원자력보온공001">#REF!</definedName>
    <definedName name="원자력보온공002">#REF!</definedName>
    <definedName name="원자력보온공011">#REF!</definedName>
    <definedName name="원자력보온공012">#REF!</definedName>
    <definedName name="원자력보온공982">#REF!</definedName>
    <definedName name="원자력보온공991">#REF!</definedName>
    <definedName name="원자력보온공992">#REF!</definedName>
    <definedName name="원자력용접공001">#REF!</definedName>
    <definedName name="원자력용접공002">#REF!</definedName>
    <definedName name="원자력용접공011">#REF!</definedName>
    <definedName name="원자력용접공012">#REF!</definedName>
    <definedName name="원자력용접공982">#REF!</definedName>
    <definedName name="원자력용접공991">#REF!</definedName>
    <definedName name="원자력용접공992">#REF!</definedName>
    <definedName name="원자력제관공001">#REF!</definedName>
    <definedName name="원자력제관공002">#REF!</definedName>
    <definedName name="원자력제관공011">#REF!</definedName>
    <definedName name="원자력제관공012">#REF!</definedName>
    <definedName name="원자력제관공982">#REF!</definedName>
    <definedName name="원자력제관공991">#REF!</definedName>
    <definedName name="원자력제관공992">#REF!</definedName>
    <definedName name="원자력케이블전공001">#REF!</definedName>
    <definedName name="원자력케이블전공002">#REF!</definedName>
    <definedName name="원자력케이블전공011">#REF!</definedName>
    <definedName name="원자력케이블전공012">#REF!</definedName>
    <definedName name="원자력케이블전공982">#REF!</definedName>
    <definedName name="원자력케이블전공991">#REF!</definedName>
    <definedName name="원자력케이블전공992">#REF!</definedName>
    <definedName name="원자력특별인부001">#REF!</definedName>
    <definedName name="원자력특별인부002">#REF!</definedName>
    <definedName name="원자력특별인부011">#REF!</definedName>
    <definedName name="원자력특별인부012">#REF!</definedName>
    <definedName name="원자력특별인부982">#REF!</definedName>
    <definedName name="원자력특별인부991">#REF!</definedName>
    <definedName name="원자력특별인부992">#REF!</definedName>
    <definedName name="원자력품질관리사001">#REF!</definedName>
    <definedName name="원자력품질관리사002">#REF!</definedName>
    <definedName name="원자력품질관리사011">#REF!</definedName>
    <definedName name="원자력품질관리사012">#REF!</definedName>
    <definedName name="원자력품질관리사982">#REF!</definedName>
    <definedName name="원자력품질관리사991">#REF!</definedName>
    <definedName name="원자력품질관리사992">#REF!</definedName>
    <definedName name="원자력플랜트전공001">#REF!</definedName>
    <definedName name="원자력플랜트전공002">#REF!</definedName>
    <definedName name="원자력플랜트전공011">#REF!</definedName>
    <definedName name="원자력플랜트전공012">#REF!</definedName>
    <definedName name="원자력플랜트전공982">#REF!</definedName>
    <definedName name="원자력플랜트전공991">#REF!</definedName>
    <definedName name="원자력플랜트전공992">#REF!</definedName>
    <definedName name="원파고라노">#REF!</definedName>
    <definedName name="원파고라재">#REF!</definedName>
    <definedName name="위락경관">#REF!</definedName>
    <definedName name="위생공001">#REF!</definedName>
    <definedName name="위생공002">#REF!</definedName>
    <definedName name="위생공011">#REF!</definedName>
    <definedName name="위생공012">#REF!</definedName>
    <definedName name="위생공982">#REF!</definedName>
    <definedName name="위생공991">#REF!</definedName>
    <definedName name="위생공992">#REF!</definedName>
    <definedName name="위생공중보건">#REF!</definedName>
    <definedName name="위치">#N/A</definedName>
    <definedName name="유리공001">#REF!</definedName>
    <definedName name="유리공002">#REF!</definedName>
    <definedName name="유리공011">#REF!</definedName>
    <definedName name="유리공012">#REF!</definedName>
    <definedName name="유리공982">#REF!</definedName>
    <definedName name="유리공991">#REF!</definedName>
    <definedName name="유리공992">#REF!</definedName>
    <definedName name="유지관리비" hidden="1">#REF!</definedName>
    <definedName name="육리1호">#REF!</definedName>
    <definedName name="육리2호">#REF!</definedName>
    <definedName name="육상동식물">#REF!</definedName>
    <definedName name="육수동식물">#REF!</definedName>
    <definedName name="육층배관" localSheetId="5">#REF!</definedName>
    <definedName name="육층배관">#REF!</definedName>
    <definedName name="육층배관값" localSheetId="5">#REF!</definedName>
    <definedName name="육층배관값">#REF!</definedName>
    <definedName name="육층접지선" localSheetId="5">#REF!</definedName>
    <definedName name="육층접지선">#REF!</definedName>
    <definedName name="육층접지선값" localSheetId="5">#REF!</definedName>
    <definedName name="육층접지선값">#REF!</definedName>
    <definedName name="육층주간선" localSheetId="5">#REF!</definedName>
    <definedName name="육층주간선">#REF!</definedName>
    <definedName name="육층주간선값" localSheetId="5">#REF!</definedName>
    <definedName name="육층주간선값">#REF!</definedName>
    <definedName name="율" localSheetId="5">#REF!</definedName>
    <definedName name="율">#REF!</definedName>
    <definedName name="은비" localSheetId="5">#REF!</definedName>
    <definedName name="은비">#REF!</definedName>
    <definedName name="은산1호">#REF!</definedName>
    <definedName name="은산2호">#REF!</definedName>
    <definedName name="은산3호">#REF!</definedName>
    <definedName name="은산4호">#REF!</definedName>
    <definedName name="은행나무">#REF!</definedName>
    <definedName name="을">#REF!</definedName>
    <definedName name="이">#REF!</definedName>
    <definedName name="이각지주목">#REF!</definedName>
    <definedName name="이노">#REF!</definedName>
    <definedName name="이동위치">#REF!</definedName>
    <definedName name="이상">#REF!</definedName>
    <definedName name="이식">#REF!</definedName>
    <definedName name="이식단가">#REF!</definedName>
    <definedName name="이식단가1">#REF!</definedName>
    <definedName name="이식일위">#REF!</definedName>
    <definedName name="이윤" localSheetId="8">#REF!</definedName>
    <definedName name="이윤">#REF!</definedName>
    <definedName name="利潤" localSheetId="5">#REF!</definedName>
    <definedName name="利潤">#REF!</definedName>
    <definedName name="이윤_산식">#REF!</definedName>
    <definedName name="이윤율">#REF!</definedName>
    <definedName name="이재">#REF!</definedName>
    <definedName name="이층배관" localSheetId="5">#REF!</definedName>
    <definedName name="이층배관">#REF!</definedName>
    <definedName name="이층배관값" localSheetId="5">#REF!</definedName>
    <definedName name="이층배관값">#REF!</definedName>
    <definedName name="이층접지선" localSheetId="5">#REF!</definedName>
    <definedName name="이층접지선">#REF!</definedName>
    <definedName name="이층접지선값" localSheetId="5">#REF!</definedName>
    <definedName name="이층접지선값">#REF!</definedName>
    <definedName name="이층주간선" localSheetId="5">#REF!</definedName>
    <definedName name="이층주간선">#REF!</definedName>
    <definedName name="이층주간선값" localSheetId="5">#REF!</definedName>
    <definedName name="이층주간선값">#REF!</definedName>
    <definedName name="인가번호">#REF!</definedName>
    <definedName name="인건비">#REF!</definedName>
    <definedName name="인공">#REF!</definedName>
    <definedName name="인구">#REF!</definedName>
    <definedName name="인동덩쿨">#REF!</definedName>
    <definedName name="인상익" localSheetId="5">BlankMacro1</definedName>
    <definedName name="인상익" localSheetId="9">BlankMacro1</definedName>
    <definedName name="인상익" localSheetId="8">BlankMacro1</definedName>
    <definedName name="인상익" localSheetId="4">BlankMacro1</definedName>
    <definedName name="인상익" localSheetId="7">BlankMacro1</definedName>
    <definedName name="인상익">BlankMacro1</definedName>
    <definedName name="인쇄하기" localSheetId="5">가로등!인쇄하기</definedName>
    <definedName name="인쇄하기" localSheetId="7">'표지4-'!인쇄하기</definedName>
    <definedName name="인쇄하기">가로등!인쇄하기</definedName>
    <definedName name="인원">#REF!</definedName>
    <definedName name="인천지검"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천지검"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테리어소계">#REF!</definedName>
    <definedName name="일" localSheetId="5" hidden="1">#REF!</definedName>
    <definedName name="일" localSheetId="4" hidden="1">#REF!</definedName>
    <definedName name="일공구가설">#REF!</definedName>
    <definedName name="일대">#REF!</definedName>
    <definedName name="일련번호">#REF!</definedName>
    <definedName name="일반" localSheetId="5">#REF!</definedName>
    <definedName name="일반">#REF!</definedName>
    <definedName name="일반관리비" localSheetId="8">#REF!</definedName>
    <definedName name="일반관리비">#REF!</definedName>
    <definedName name="一般管理費" localSheetId="5">#REF!</definedName>
    <definedName name="一般管理費">#REF!</definedName>
    <definedName name="일반관리비_산식">#REF!</definedName>
    <definedName name="일반관리비율">#REF!</definedName>
    <definedName name="일성초" localSheetId="5">BlankMacro1</definedName>
    <definedName name="일성초" localSheetId="7">BlankMacro1</definedName>
    <definedName name="일성초">BlankMacro1</definedName>
    <definedName name="일위" localSheetId="5">#REF!,#REF!</definedName>
    <definedName name="일위" localSheetId="8">#REF!,#REF!</definedName>
    <definedName name="일위">#REF!,#REF!</definedName>
    <definedName name="일위대가">#REF!</definedName>
    <definedName name="일위대가_1">#REF!</definedName>
    <definedName name="일위대가_2">#REF!</definedName>
    <definedName name="일위대가4">#REF!</definedName>
    <definedName name="일위대가목록" localSheetId="7">BlankMacro1</definedName>
    <definedName name="일위대가목록">BlankMacro1</definedName>
    <definedName name="일위대가폼">#REF!</definedName>
    <definedName name="일위대가표">#REF!</definedName>
    <definedName name="일위목록" localSheetId="7">BlankMacro1</definedName>
    <definedName name="일위목록">BlankMacro1</definedName>
    <definedName name="일위목록2">#REF!</definedName>
    <definedName name="일위샘플" localSheetId="7">BlankMacro1</definedName>
    <definedName name="일위샘플">BlankMacro1</definedName>
    <definedName name="일위호표">#REF!</definedName>
    <definedName name="일조장해">#REF!</definedName>
    <definedName name="일층배관" localSheetId="5">#REF!</definedName>
    <definedName name="일층배관" localSheetId="9">#REF!</definedName>
    <definedName name="일층배관" localSheetId="4">#REF!</definedName>
    <definedName name="일층배관값" localSheetId="5">#REF!</definedName>
    <definedName name="일층배관값" localSheetId="9">#REF!</definedName>
    <definedName name="일층배관값" localSheetId="4">#REF!</definedName>
    <definedName name="일층접지선" localSheetId="5">#REF!</definedName>
    <definedName name="일층접지선" localSheetId="9">#REF!</definedName>
    <definedName name="일층접지선" localSheetId="4">#REF!</definedName>
    <definedName name="일층접지선값" localSheetId="5">#REF!</definedName>
    <definedName name="일층접지선값" localSheetId="9">#REF!</definedName>
    <definedName name="일층접지선값" localSheetId="4">#REF!</definedName>
    <definedName name="일층주간선" localSheetId="5">#REF!</definedName>
    <definedName name="일층주간선" localSheetId="9">#REF!</definedName>
    <definedName name="일층주간선" localSheetId="4">#REF!</definedName>
    <definedName name="일층주간선값" localSheetId="5">#REF!</definedName>
    <definedName name="일층주간선값" localSheetId="9">#REF!</definedName>
    <definedName name="일층주간선값" localSheetId="4">#REF!</definedName>
    <definedName name="임금">#REF!</definedName>
    <definedName name="임직">#REF!</definedName>
    <definedName name="입력선택">#REF!</definedName>
    <definedName name="입안1호">#REF!</definedName>
    <definedName name="입안2호">#REF!</definedName>
    <definedName name="입안3호">#REF!</definedName>
    <definedName name="입안4호">#REF!</definedName>
    <definedName name="입안기존2">#REF!</definedName>
    <definedName name="입찰내역">#REF!</definedName>
    <definedName name="ㅈㄷ" hidden="1">#REF!</definedName>
    <definedName name="ㅈㅈ" localSheetId="5">#REF!</definedName>
    <definedName name="ㅈㅈ">#REF!</definedName>
    <definedName name="ㅈㅈㅈㅈ" localSheetId="7">BlankMacro1</definedName>
    <definedName name="ㅈㅈㅈㅈ">BlankMacro1</definedName>
    <definedName name="ㅈㅈㅈㅈㅈㅈㅈㅈㅈㅈㅂ" localSheetId="7">BlankMacro1</definedName>
    <definedName name="ㅈㅈㅈㅈㅈㅈㅈㅈㅈㅈㅂ">BlankMacro1</definedName>
    <definedName name="자" localSheetId="5">BlankMacro1</definedName>
    <definedName name="자" localSheetId="9">BlankMacro1</definedName>
    <definedName name="자" localSheetId="8">BlankMacro1</definedName>
    <definedName name="자" localSheetId="4">BlankMacro1</definedName>
    <definedName name="자" localSheetId="7">BlankMacro1</definedName>
    <definedName name="자">BlankMacro1</definedName>
    <definedName name="자_트">#REF!</definedName>
    <definedName name="자귀나무">#REF!</definedName>
    <definedName name="자동안내방송설비">#REF!</definedName>
    <definedName name="자동제어1차공량산출" localSheetId="5">BlankMacro1</definedName>
    <definedName name="자동제어1차공량산출" localSheetId="9">BlankMacro1</definedName>
    <definedName name="자동제어1차공량산출" localSheetId="8">BlankMacro1</definedName>
    <definedName name="자동제어1차공량산출" localSheetId="4">BlankMacro1</definedName>
    <definedName name="자동제어1차공량산출" localSheetId="7">BlankMacro1</definedName>
    <definedName name="자동제어1차공량산출">BlankMacro1</definedName>
    <definedName name="자료1">#REF!</definedName>
    <definedName name="자료2">#REF!</definedName>
    <definedName name="자료위치">#REF!</definedName>
    <definedName name="자연수위">#REF!</definedName>
    <definedName name="자재단가">#REF!</definedName>
    <definedName name="자재단가근거" hidden="1">#REF!</definedName>
    <definedName name="자재대경비">#REF!</definedName>
    <definedName name="자재대노무비">#REF!</definedName>
    <definedName name="자재대재료비">#REF!</definedName>
    <definedName name="자재승인일정표">#REF!</definedName>
    <definedName name="작업">#REF!</definedName>
    <definedName name="작업구분">#REF!</definedName>
    <definedName name="작업반장001">#REF!</definedName>
    <definedName name="작업반장002">#REF!</definedName>
    <definedName name="작업반장011">#REF!</definedName>
    <definedName name="작업반장012">#REF!</definedName>
    <definedName name="작업반장982">#REF!</definedName>
    <definedName name="작업반장991">#REF!</definedName>
    <definedName name="작업반장992">#REF!</definedName>
    <definedName name="작업선택">#REF!</definedName>
    <definedName name="잔디_평떼">#REF!</definedName>
    <definedName name="잔디5경">#REF!</definedName>
    <definedName name="잔디5노무">#REF!</definedName>
    <definedName name="잔디5재료">#REF!</definedName>
    <definedName name="잔액">#REF!</definedName>
    <definedName name="잔자갈노">#REF!</definedName>
    <definedName name="잔자갈재">#REF!</definedName>
    <definedName name="잔토">#REF!</definedName>
    <definedName name="잠수부001">#REF!</definedName>
    <definedName name="잠수부002">#REF!</definedName>
    <definedName name="잠수부011">#REF!</definedName>
    <definedName name="잠수부012">#REF!</definedName>
    <definedName name="잠수부982">#REF!</definedName>
    <definedName name="잠수부991">#REF!</definedName>
    <definedName name="잠수부992">#REF!</definedName>
    <definedName name="잡석노">#REF!</definedName>
    <definedName name="잡석재">#REF!</definedName>
    <definedName name="잣나무">#REF!</definedName>
    <definedName name="잣나무10노무">#REF!</definedName>
    <definedName name="잣나무10재료">#REF!</definedName>
    <definedName name="잣나무15노무">#REF!</definedName>
    <definedName name="잣나무15재료">#REF!</definedName>
    <definedName name="잣나무18노무">#REF!</definedName>
    <definedName name="잣나무18재료">#REF!</definedName>
    <definedName name="잣나무20노무">#REF!</definedName>
    <definedName name="잣나무20재료">#REF!</definedName>
    <definedName name="잣나무22노무">#REF!</definedName>
    <definedName name="잣나무22재료">#REF!</definedName>
    <definedName name="장비인건비">#REF!</definedName>
    <definedName name="장산1">#REF!</definedName>
    <definedName name="장산2">#REF!</definedName>
    <definedName name="장산3">#REF!</definedName>
    <definedName name="장춘">#REF!</definedName>
    <definedName name="재료" localSheetId="5">#REF!</definedName>
    <definedName name="재료">#REF!</definedName>
    <definedName name="材料費" localSheetId="5">#REF!</definedName>
    <definedName name="材料費">#REF!</definedName>
    <definedName name="재료비1">#REF!</definedName>
    <definedName name="재료비2">#REF!</definedName>
    <definedName name="재료비3">#REF!</definedName>
    <definedName name="재료비단가차이">#REF!</definedName>
    <definedName name="재료비합계">#REF!</definedName>
    <definedName name="재료적용">#REF!</definedName>
    <definedName name="재료집계3" localSheetId="5">#REF!</definedName>
    <definedName name="재료집계3">#REF!</definedName>
    <definedName name="재적">#REF!</definedName>
    <definedName name="재질">#REF!</definedName>
    <definedName name="재질선택">#REF!</definedName>
    <definedName name="저감방안수립">#REF!</definedName>
    <definedName name="저격2">#REF!</definedName>
    <definedName name="저기" localSheetId="7">BlankMacro1</definedName>
    <definedName name="저기">BlankMacro1</definedName>
    <definedName name="저라">#REF!</definedName>
    <definedName name="저수조만수위">#REF!</definedName>
    <definedName name="저압">#REF!</definedName>
    <definedName name="저압케이블전공001">#REF!</definedName>
    <definedName name="저압케이블전공002">#REF!</definedName>
    <definedName name="저압케이블전공011">#REF!</definedName>
    <definedName name="저압케이블전공012">#REF!</definedName>
    <definedName name="저압케이블전공982">#REF!</definedName>
    <definedName name="저압케이블전공991">#REF!</definedName>
    <definedName name="저압케이블전공992">#REF!</definedName>
    <definedName name="저케">#REF!</definedName>
    <definedName name="적격종건">#REF!</definedName>
    <definedName name="적용단가근거">#REF!</definedName>
    <definedName name="적용대가산출표" localSheetId="5">#REF!</definedName>
    <definedName name="적용대가산출표">#REF!</definedName>
    <definedName name="적용물량프린트범위" localSheetId="5">#REF!</definedName>
    <definedName name="적용물량프린트범위">#REF!</definedName>
    <definedName name="전">#REF!</definedName>
    <definedName name="전기공사1급">#REF!</definedName>
    <definedName name="전기공사2급">#REF!</definedName>
    <definedName name="전기공사기사_전기공사기사1급001">#REF!</definedName>
    <definedName name="전기공사기사_전기공사기사1급002">#REF!</definedName>
    <definedName name="전기공사기사_전기공사기사1급011">#REF!</definedName>
    <definedName name="전기공사기사_전기공사기사1급012">#REF!</definedName>
    <definedName name="전기공사기사_전기공사기사1급982">#REF!</definedName>
    <definedName name="전기공사기사_전기공사기사1급991">#REF!</definedName>
    <definedName name="전기공사기사_전기공사기사1급992">#REF!</definedName>
    <definedName name="전기공사산업기사_전기공사기사2급001">#REF!</definedName>
    <definedName name="전기공사산업기사_전기공사기사2급002">#REF!</definedName>
    <definedName name="전기공사산업기사_전기공사기사2급011">#REF!</definedName>
    <definedName name="전기공사산업기사_전기공사기사2급012">#REF!</definedName>
    <definedName name="전기공사산업기사_전기공사기사2급982">#REF!</definedName>
    <definedName name="전기공사산업기사_전기공사기사2급991">#REF!</definedName>
    <definedName name="전기공사산업기사_전기공사기사2급992">#REF!</definedName>
    <definedName name="전기내역" localSheetId="7">BlankMacro1</definedName>
    <definedName name="전기내역">BlankMacro1</definedName>
    <definedName name="전기내역1" localSheetId="7">BlankMacro1</definedName>
    <definedName name="전기내역1">BlankMacro1</definedName>
    <definedName name="전기변경1" localSheetId="5">BlankMacro1</definedName>
    <definedName name="전기변경1" localSheetId="9">BlankMacro1</definedName>
    <definedName name="전기변경1" localSheetId="8">BlankMacro1</definedName>
    <definedName name="전기변경1" localSheetId="4">BlankMacro1</definedName>
    <definedName name="전기변경1" localSheetId="7">BlankMacro1</definedName>
    <definedName name="전기변경1">BlankMacro1</definedName>
    <definedName name="전기변경3" localSheetId="5">BlankMacro1</definedName>
    <definedName name="전기변경3" localSheetId="9">BlankMacro1</definedName>
    <definedName name="전기변경3" localSheetId="8">BlankMacro1</definedName>
    <definedName name="전기변경3" localSheetId="4">BlankMacro1</definedName>
    <definedName name="전기변경3" localSheetId="7">BlankMacro1</definedName>
    <definedName name="전기변경3">BlankMacro1</definedName>
    <definedName name="전기재료관">#REF!</definedName>
    <definedName name="전기총괄" localSheetId="7">BlankMacro1</definedName>
    <definedName name="전기총괄">BlankMacro1</definedName>
    <definedName name="전동기용량">#REF!</definedName>
    <definedName name="전등" localSheetId="5">가로등!전등</definedName>
    <definedName name="전등" localSheetId="7">'표지4-'!전등</definedName>
    <definedName name="전등">가로등!전등</definedName>
    <definedName name="전력">#REF!</definedName>
    <definedName name="전력간선" localSheetId="7">BlankMacro1</definedName>
    <definedName name="전력간선">BlankMacro1</definedName>
    <definedName name="전선관">#REF!</definedName>
    <definedName name="전용">#REF!</definedName>
    <definedName name="전체">#REF!</definedName>
    <definedName name="전파장해">#REF!</definedName>
    <definedName name="전화" localSheetId="7">BlankMacro1</definedName>
    <definedName name="전화">BlankMacro1</definedName>
    <definedName name="전화및TV공시청설비">#REF!</definedName>
    <definedName name="절_단_공">#REF!</definedName>
    <definedName name="절단경비">#REF!</definedName>
    <definedName name="절단공001">#REF!</definedName>
    <definedName name="절단공002">#REF!</definedName>
    <definedName name="절단공011">#REF!</definedName>
    <definedName name="절단공012">#REF!</definedName>
    <definedName name="절단공982">#REF!</definedName>
    <definedName name="절단공991">#REF!</definedName>
    <definedName name="절단공992">#REF!</definedName>
    <definedName name="절단노무비">#REF!</definedName>
    <definedName name="절단재료비">#REF!</definedName>
    <definedName name="절삭">#REF!</definedName>
    <definedName name="절삭2">#REF!</definedName>
    <definedName name="절취">#REF!</definedName>
    <definedName name="점멸기">#REF!</definedName>
    <definedName name="점멸기입력" localSheetId="5">가로등!점멸기입력</definedName>
    <definedName name="점멸기입력" localSheetId="7">'표지4-'!점멸기입력</definedName>
    <definedName name="점멸기입력">가로등!점멸기입력</definedName>
    <definedName name="점수표">#REF!</definedName>
    <definedName name="점토노">#REF!</definedName>
    <definedName name="점토재">#REF!</definedName>
    <definedName name="접_높">#REF!</definedName>
    <definedName name="접_폭">#REF!</definedName>
    <definedName name="접지선" localSheetId="6">'1-3.본관소화기(산)'!#REF!</definedName>
    <definedName name="접지선" localSheetId="2">'3.사회과학관(산)'!#REF!</definedName>
    <definedName name="접지선">#REF!</definedName>
    <definedName name="접지선값" localSheetId="6">'1-3.본관소화기(산)'!#REF!</definedName>
    <definedName name="접지선값" localSheetId="2">'3.사회과학관(산)'!#REF!</definedName>
    <definedName name="접지선값">#REF!</definedName>
    <definedName name="정" localSheetId="5">가로등!정</definedName>
    <definedName name="정" localSheetId="7">'표지4-'!정</definedName>
    <definedName name="정">가로등!정</definedName>
    <definedName name="정류기">#REF!</definedName>
    <definedName name="제1호표" localSheetId="5">#REF!</definedName>
    <definedName name="제1호표" localSheetId="8">#REF!</definedName>
    <definedName name="제1호표" localSheetId="4">#REF!</definedName>
    <definedName name="제1호표">#REF!</definedName>
    <definedName name="제2호표" localSheetId="5">#REF!</definedName>
    <definedName name="제2호표" localSheetId="8">#REF!</definedName>
    <definedName name="제2호표" localSheetId="4">#REF!</definedName>
    <definedName name="제2호표">#REF!</definedName>
    <definedName name="제3호표" localSheetId="5">#REF!</definedName>
    <definedName name="제3호표" localSheetId="8">#REF!</definedName>
    <definedName name="제3호표" localSheetId="4">#REF!</definedName>
    <definedName name="제3호표">#REF!</definedName>
    <definedName name="제4호표" localSheetId="5">#REF!</definedName>
    <definedName name="제4호표" localSheetId="8">#REF!</definedName>
    <definedName name="제4호표" localSheetId="4">#REF!</definedName>
    <definedName name="제4호표">#REF!</definedName>
    <definedName name="제5호표" localSheetId="5">#REF!</definedName>
    <definedName name="제5호표" localSheetId="8">#REF!</definedName>
    <definedName name="제5호표" localSheetId="4">#REF!</definedName>
    <definedName name="제5호표">#REF!</definedName>
    <definedName name="제6호표" localSheetId="5">#REF!</definedName>
    <definedName name="제6호표" localSheetId="8">#REF!</definedName>
    <definedName name="제6호표" localSheetId="4">#REF!</definedName>
    <definedName name="제6호표">#REF!</definedName>
    <definedName name="제관비교">#REF!</definedName>
    <definedName name="제도사001">#REF!</definedName>
    <definedName name="제도사002">#REF!</definedName>
    <definedName name="제도사011">#REF!</definedName>
    <definedName name="제도사012">#REF!</definedName>
    <definedName name="제도사982">#REF!</definedName>
    <definedName name="제도사991">#REF!</definedName>
    <definedName name="제도사992">#REF!</definedName>
    <definedName name="제료비">#REF!</definedName>
    <definedName name="제일안과병원">#REF!</definedName>
    <definedName name="제잡비">#REF!</definedName>
    <definedName name="제조3"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조3"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조단가산출">#REF!</definedName>
    <definedName name="제철축로공001">#REF!</definedName>
    <definedName name="제철축로공002">#REF!</definedName>
    <definedName name="제철축로공011">#REF!</definedName>
    <definedName name="제철축로공012">#REF!</definedName>
    <definedName name="제철축로공982">#REF!</definedName>
    <definedName name="제철축로공991">#REF!</definedName>
    <definedName name="제철축로공992">#REF!</definedName>
    <definedName name="조">#REF!</definedName>
    <definedName name="조_적_공">#REF!</definedName>
    <definedName name="조경공">#REF!</definedName>
    <definedName name="조경공001">#REF!</definedName>
    <definedName name="조경공002">#REF!</definedName>
    <definedName name="조경공011">#REF!</definedName>
    <definedName name="조경공012">#REF!</definedName>
    <definedName name="조경공982">#REF!</definedName>
    <definedName name="조경공991">#REF!</definedName>
    <definedName name="조경공992">#REF!</definedName>
    <definedName name="조달수수료" localSheetId="5">#REF!</definedName>
    <definedName name="조달수수료">#REF!</definedName>
    <definedName name="조력공001">#REF!</definedName>
    <definedName name="조력공002">#REF!</definedName>
    <definedName name="조력공011">#REF!</definedName>
    <definedName name="조력공012">#REF!</definedName>
    <definedName name="조력공982">#REF!</definedName>
    <definedName name="조력공991">#REF!</definedName>
    <definedName name="조력공992">#REF!</definedName>
    <definedName name="조림인부001">#REF!</definedName>
    <definedName name="조림인부002">#REF!</definedName>
    <definedName name="조림인부011">#REF!</definedName>
    <definedName name="조림인부012">#REF!</definedName>
    <definedName name="조림인부982">#REF!</definedName>
    <definedName name="조림인부991">#REF!</definedName>
    <definedName name="조림인부992">#REF!</definedName>
    <definedName name="조명장치소계">#REF!</definedName>
    <definedName name="조사가">#REF!</definedName>
    <definedName name="조수">#REF!</definedName>
    <definedName name="조장">#REF!</definedName>
    <definedName name="조적공">#REF!</definedName>
    <definedName name="조적공001">#REF!</definedName>
    <definedName name="조적공002">#REF!</definedName>
    <definedName name="조적공011">#REF!</definedName>
    <definedName name="조적공012">#REF!</definedName>
    <definedName name="조적공982">#REF!</definedName>
    <definedName name="조적공991">#REF!</definedName>
    <definedName name="조적공992">#REF!</definedName>
    <definedName name="조정">#REF!</definedName>
    <definedName name="조조조조" localSheetId="5">BlankMacro1</definedName>
    <definedName name="조조조조" localSheetId="9">BlankMacro1</definedName>
    <definedName name="조조조조" localSheetId="8">BlankMacro1</definedName>
    <definedName name="조조조조" localSheetId="4">BlankMacro1</definedName>
    <definedName name="조조조조" localSheetId="7">BlankMacro1</definedName>
    <definedName name="조조조조">BlankMacro1</definedName>
    <definedName name="조조조조좆" localSheetId="5">BlankMacro1</definedName>
    <definedName name="조조조조좆" localSheetId="9">BlankMacro1</definedName>
    <definedName name="조조조조좆" localSheetId="8">BlankMacro1</definedName>
    <definedName name="조조조조좆" localSheetId="4">BlankMacro1</definedName>
    <definedName name="조조조조좆" localSheetId="7">BlankMacro1</definedName>
    <definedName name="조조조조좆">BlankMacro1</definedName>
    <definedName name="조합노">#REF!</definedName>
    <definedName name="조합재">#REF!</definedName>
    <definedName name="종합청사"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종합청사"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종합평가">#REF!</definedName>
    <definedName name="주간선" localSheetId="6">'1-3.본관소화기(산)'!#REF!</definedName>
    <definedName name="주간선" localSheetId="2">'3.사회과학관(산)'!#REF!</definedName>
    <definedName name="주간선">#REF!</definedName>
    <definedName name="주간선값" localSheetId="6">'1-3.본관소화기(산)'!#REF!</definedName>
    <definedName name="주간선값" localSheetId="2">'3.사회과학관(산)'!#REF!</definedName>
    <definedName name="주간선값">#REF!</definedName>
    <definedName name="주거">#REF!</definedName>
    <definedName name="주목">#REF!</definedName>
    <definedName name="주목1.0노무">#REF!</definedName>
    <definedName name="주목1.0재료">#REF!</definedName>
    <definedName name="주목10노무">#REF!</definedName>
    <definedName name="주목10재료">#REF!</definedName>
    <definedName name="주목12노무">#REF!</definedName>
    <definedName name="주목12재료">#REF!</definedName>
    <definedName name="주민의견수렴">#REF!</definedName>
    <definedName name="주주노">#REF!</definedName>
    <definedName name="주주재">#REF!</definedName>
    <definedName name="주택사업본부">#REF!</definedName>
    <definedName name="준공년월일">#REF!</definedName>
    <definedName name="준설선기관사001">#REF!</definedName>
    <definedName name="준설선기관사002">#REF!</definedName>
    <definedName name="준설선기관사012">#REF!</definedName>
    <definedName name="준설선기관사982">#REF!</definedName>
    <definedName name="준설선기관사991">#REF!</definedName>
    <definedName name="준설선기관사992">#REF!</definedName>
    <definedName name="준설선기관장001">#REF!</definedName>
    <definedName name="준설선기관장002">#REF!</definedName>
    <definedName name="준설선기관장011">#REF!</definedName>
    <definedName name="준설선기관장012">#REF!</definedName>
    <definedName name="준설선기관장982">#REF!</definedName>
    <definedName name="준설선기관장991">#REF!</definedName>
    <definedName name="준설선기관장992">#REF!</definedName>
    <definedName name="준설선선장001">#REF!</definedName>
    <definedName name="준설선선장002">#REF!</definedName>
    <definedName name="준설선선장011">#REF!</definedName>
    <definedName name="준설선선장012">#REF!</definedName>
    <definedName name="준설선선장982">#REF!</definedName>
    <definedName name="준설선선장991">#REF!</definedName>
    <definedName name="준설선선장992">#REF!</definedName>
    <definedName name="준설선운전사001">#REF!</definedName>
    <definedName name="준설선운전사002">#REF!</definedName>
    <definedName name="준설선운전사012">#REF!</definedName>
    <definedName name="준설선운전사982">#REF!</definedName>
    <definedName name="준설선운전사991">#REF!</definedName>
    <definedName name="준설선운전사992">#REF!</definedName>
    <definedName name="준설선전기사001">#REF!</definedName>
    <definedName name="준설선전기사002">#REF!</definedName>
    <definedName name="준설선전기사012">#REF!</definedName>
    <definedName name="준설선전기사982">#REF!</definedName>
    <definedName name="준설선전기사991">#REF!</definedName>
    <definedName name="준설선전기사992">#REF!</definedName>
    <definedName name="준설설기관사011">#REF!</definedName>
    <definedName name="준설설운전기사011">#REF!</definedName>
    <definedName name="준설설운전사011">#REF!</definedName>
    <definedName name="준설설전기사011">#REF!</definedName>
    <definedName name="줄눈공001">#REF!</definedName>
    <definedName name="줄눈공002">#REF!</definedName>
    <definedName name="줄눈공011">#REF!</definedName>
    <definedName name="줄눈공012">#REF!</definedName>
    <definedName name="줄눈공982">#REF!</definedName>
    <definedName name="줄눈공991">#REF!</definedName>
    <definedName name="줄눈공992">#REF!</definedName>
    <definedName name="줄사철">#REF!</definedName>
    <definedName name="중급원자력기술자001">#REF!</definedName>
    <definedName name="중급원자력기술자002">#REF!</definedName>
    <definedName name="중급원자력기술자011">#REF!</definedName>
    <definedName name="중급원자력기술자012">#REF!</definedName>
    <definedName name="중급원자력기술자982">#REF!</definedName>
    <definedName name="중급원자력기술자991">#REF!</definedName>
    <definedName name="중급원자력기술자992">#REF!</definedName>
    <definedName name="중기운반경비">#REF!</definedName>
    <definedName name="중기운반노무비">#REF!</definedName>
    <definedName name="중기운반재료비">#REF!</definedName>
    <definedName name="쥬" localSheetId="5">가로등!쥬</definedName>
    <definedName name="쥬" localSheetId="7">'표지4-'!쥬</definedName>
    <definedName name="쥬">가로등!쥬</definedName>
    <definedName name="증감1">#REF!</definedName>
    <definedName name="증감대비">#REF!</definedName>
    <definedName name="증감표">#REF!</definedName>
    <definedName name="증경" localSheetId="5">#REF!</definedName>
    <definedName name="증경">#REF!</definedName>
    <definedName name="증계" localSheetId="5">#REF!</definedName>
    <definedName name="증계">#REF!</definedName>
    <definedName name="증노" localSheetId="5">#REF!</definedName>
    <definedName name="증노">#REF!</definedName>
    <definedName name="증수" localSheetId="5">#REF!</definedName>
    <definedName name="증수">#REF!</definedName>
    <definedName name="증재" localSheetId="5">#REF!</definedName>
    <definedName name="증재">#REF!</definedName>
    <definedName name="지동">#REF!</definedName>
    <definedName name="지붕잇기공001">#REF!</definedName>
    <definedName name="지붕잇기공002">#REF!</definedName>
    <definedName name="지붕잇기공011">#REF!</definedName>
    <definedName name="지붕잇기공012">#REF!</definedName>
    <definedName name="지붕잇기공982">#REF!</definedName>
    <definedName name="지붕잇기공991">#REF!</definedName>
    <definedName name="지붕잇기공992">#REF!</definedName>
    <definedName name="지수1" localSheetId="5">#REF!</definedName>
    <definedName name="지수1">#REF!</definedName>
    <definedName name="지수표" localSheetId="5">#REF!</definedName>
    <definedName name="지수표">#REF!</definedName>
    <definedName name="지역">#N/A</definedName>
    <definedName name="지원" localSheetId="7">BlankMacro1</definedName>
    <definedName name="지원">BlankMacro1</definedName>
    <definedName name="지원앱" localSheetId="7">BlankMacro1</definedName>
    <definedName name="지원앱">BlankMacro1</definedName>
    <definedName name="지적기능사_지적기능사2급001">#REF!</definedName>
    <definedName name="지적기능사_지적기능사2급002">#REF!</definedName>
    <definedName name="지적기능사_지적기능사2급011">#REF!</definedName>
    <definedName name="지적기능사_지적기능사2급012">#REF!</definedName>
    <definedName name="지적기능사_지적기능사2급982">#REF!</definedName>
    <definedName name="지적기능사_지적기능사2급991">#REF!</definedName>
    <definedName name="지적기능사_지적기능사2급992">#REF!</definedName>
    <definedName name="지적기능산업기사_지적기능사1급001">#REF!</definedName>
    <definedName name="지적기능산업기사_지적기능사1급002">#REF!</definedName>
    <definedName name="지적기능산업기사_지적기능사1급011">#REF!</definedName>
    <definedName name="지적기능산업기사_지적기능사1급012">#REF!</definedName>
    <definedName name="지적기능산업기사_지적기능사1급982">#REF!</definedName>
    <definedName name="지적기능산업기사_지적기능사1급991">#REF!</definedName>
    <definedName name="지적기능산업기사_지적기능사1급992">#REF!</definedName>
    <definedName name="지적기사_지적기사1급001">#REF!</definedName>
    <definedName name="지적기사_지적기사1급002">#REF!</definedName>
    <definedName name="지적기사_지적기사1급011">#REF!</definedName>
    <definedName name="지적기사_지적기사1급012">#REF!</definedName>
    <definedName name="지적기사_지적기사1급982">#REF!</definedName>
    <definedName name="지적기사_지적기사1급991">#REF!</definedName>
    <definedName name="지적기사_지적기사1급992">#REF!</definedName>
    <definedName name="지적산업기사_지적기사2급001">#REF!</definedName>
    <definedName name="지적산업기사_지적기사2급002">#REF!</definedName>
    <definedName name="지적산업기사_지적기사2급011">#REF!</definedName>
    <definedName name="지적산업기사_지적기사2급012">#REF!</definedName>
    <definedName name="지적산업기사_지적기사2급982">#REF!</definedName>
    <definedName name="지적산업기사_지적기사2급991">#REF!</definedName>
    <definedName name="지적산업기사_지적기사2급992">#REF!</definedName>
    <definedName name="지중자재">#REF!</definedName>
    <definedName name="지하배관" localSheetId="5">#REF!</definedName>
    <definedName name="지하배관" localSheetId="9">#REF!</definedName>
    <definedName name="지하배관" localSheetId="4">#REF!</definedName>
    <definedName name="지하배관값" localSheetId="5">#REF!</definedName>
    <definedName name="지하배관값" localSheetId="9">#REF!</definedName>
    <definedName name="지하배관값" localSheetId="4">#REF!</definedName>
    <definedName name="지하접지선" localSheetId="5">#REF!</definedName>
    <definedName name="지하접지선" localSheetId="9">#REF!</definedName>
    <definedName name="지하접지선" localSheetId="4">#REF!</definedName>
    <definedName name="지하접지선값" localSheetId="5">#REF!</definedName>
    <definedName name="지하접지선값" localSheetId="9">#REF!</definedName>
    <definedName name="지하접지선값" localSheetId="4">#REF!</definedName>
    <definedName name="지하주간선" localSheetId="5">#REF!</definedName>
    <definedName name="지하주간선" localSheetId="9">#REF!</definedName>
    <definedName name="지하주간선" localSheetId="4">#REF!</definedName>
    <definedName name="지하주간선값" localSheetId="5">#REF!</definedName>
    <definedName name="지하주간선값" localSheetId="9">#REF!</definedName>
    <definedName name="지하주간선값" localSheetId="4">#REF!</definedName>
    <definedName name="지형지질">#REF!</definedName>
    <definedName name="직접경비" localSheetId="8">#REF!</definedName>
    <definedName name="직접경비">#REF!</definedName>
    <definedName name="직접노무비" localSheetId="8">#REF!</definedName>
    <definedName name="직접노무비">#REF!</definedName>
    <definedName name="直接人件費" localSheetId="5">#REF!</definedName>
    <definedName name="直接人件費">#REF!</definedName>
    <definedName name="직종">#REF!</definedName>
    <definedName name="직종인원">#REF!</definedName>
    <definedName name="진남_실내_체육관_음향_보강_설계_백이사님_내역서_List">#REF!</definedName>
    <definedName name="진동롤라경">#REF!</definedName>
    <definedName name="진동롤라노무">#REF!</definedName>
    <definedName name="진동롤라재료">#REF!</definedName>
    <definedName name="진석">#REF!,#REF!</definedName>
    <definedName name="진성" localSheetId="5">BlankMacro1</definedName>
    <definedName name="진성" localSheetId="7">BlankMacro1</definedName>
    <definedName name="진성">BlankMacro1</definedName>
    <definedName name="진성초등" localSheetId="5">BlankMacro1</definedName>
    <definedName name="진성초등" localSheetId="7">BlankMacro1</definedName>
    <definedName name="진성초등">BlankMacro1</definedName>
    <definedName name="진입도로경비">#REF!</definedName>
    <definedName name="진입도로노무비">#REF!</definedName>
    <definedName name="진입도로재료비">#REF!</definedName>
    <definedName name="진짜원가">#REF!</definedName>
    <definedName name="집" localSheetId="7">'표지4-'!집</definedName>
    <definedName name="집">'표지4-'!집</definedName>
    <definedName name="집계1">#REF!</definedName>
    <definedName name="집계2">#REF!</definedName>
    <definedName name="집계서" localSheetId="7">BlankMacro1</definedName>
    <definedName name="집계서">BlankMacro1</definedName>
    <definedName name="집계표">#REF!</definedName>
    <definedName name="짜장">#REF!</definedName>
    <definedName name="ㅊ" localSheetId="5">가로등!ㅊ</definedName>
    <definedName name="ㅊ" localSheetId="7">'표지4-'!ㅊ</definedName>
    <definedName name="ㅊ">가로등!ㅊ</definedName>
    <definedName name="ㅊㅁㄴ러">#REF!</definedName>
    <definedName name="차" localSheetId="5">BlankMacro1</definedName>
    <definedName name="차" localSheetId="9">BlankMacro1</definedName>
    <definedName name="차" localSheetId="8">BlankMacro1</definedName>
    <definedName name="차" localSheetId="4">BlankMacro1</definedName>
    <definedName name="차" localSheetId="7">BlankMacro1</definedName>
    <definedName name="차">BlankMacro1</definedName>
    <definedName name="차종">#REF!</definedName>
    <definedName name="차종수">#REF!</definedName>
    <definedName name="차체">#REF!</definedName>
    <definedName name="착공기한">#REF!</definedName>
    <definedName name="착공년월일">#REF!</definedName>
    <definedName name="착공월">#REF!</definedName>
    <definedName name="착공일">#REF!</definedName>
    <definedName name="착암공001">#REF!</definedName>
    <definedName name="착암공002">#REF!</definedName>
    <definedName name="착암공011">#REF!</definedName>
    <definedName name="착암공012">#REF!</definedName>
    <definedName name="착암공982">#REF!</definedName>
    <definedName name="착암공991">#REF!</definedName>
    <definedName name="착암공992">#REF!</definedName>
    <definedName name="착정심도">#REF!</definedName>
    <definedName name="참고">#REF!</definedName>
    <definedName name="창공" localSheetId="5">#REF!</definedName>
    <definedName name="창공">#REF!</definedName>
    <definedName name="창호" localSheetId="5">#REF!</definedName>
    <definedName name="창호">#REF!</definedName>
    <definedName name="창호목공001">#REF!</definedName>
    <definedName name="창호목공002">#REF!</definedName>
    <definedName name="창호목공011">#REF!</definedName>
    <definedName name="창호목공012">#REF!</definedName>
    <definedName name="창호목공982">#REF!</definedName>
    <definedName name="창호목공991">#REF!</definedName>
    <definedName name="창호목공992">#REF!</definedName>
    <definedName name="챠01" localSheetId="5">#REF!</definedName>
    <definedName name="챠01">#REF!</definedName>
    <definedName name="챠02" localSheetId="5">#REF!</definedName>
    <definedName name="챠02">#REF!</definedName>
    <definedName name="철거배관">#REF!</definedName>
    <definedName name="철거배관값">#REF!</definedName>
    <definedName name="철거접지선">#REF!</definedName>
    <definedName name="철거접지선값">#REF!</definedName>
    <definedName name="철거주간선">#REF!</definedName>
    <definedName name="철거주간선값">#REF!</definedName>
    <definedName name="철거필터링">#REF!,#REF!,#REF!</definedName>
    <definedName name="철골공">#REF!</definedName>
    <definedName name="철골공001">#REF!</definedName>
    <definedName name="철골공002">#REF!</definedName>
    <definedName name="철골공011">#REF!</definedName>
    <definedName name="철골공012">#REF!</definedName>
    <definedName name="철골공982">#REF!</definedName>
    <definedName name="철골공991">#REF!</definedName>
    <definedName name="철골공992">#REF!</definedName>
    <definedName name="철공">#REF!</definedName>
    <definedName name="철공001">#REF!</definedName>
    <definedName name="철공002">#REF!</definedName>
    <definedName name="철공011">#REF!</definedName>
    <definedName name="철공012">#REF!</definedName>
    <definedName name="철공982">#REF!</definedName>
    <definedName name="철공991">#REF!</definedName>
    <definedName name="철공992">#REF!</definedName>
    <definedName name="철구사업본부">#REF!</definedName>
    <definedName name="철근">#REF!</definedName>
    <definedName name="철근공">#REF!</definedName>
    <definedName name="철근공001">#REF!</definedName>
    <definedName name="철근공002">#REF!</definedName>
    <definedName name="철근공011">#REF!</definedName>
    <definedName name="철근공012">#REF!</definedName>
    <definedName name="철근공982">#REF!</definedName>
    <definedName name="철근공991">#REF!</definedName>
    <definedName name="철근공992">#REF!</definedName>
    <definedName name="철근노">#REF!</definedName>
    <definedName name="철근용접노무">#REF!</definedName>
    <definedName name="철근용접재료">#REF!</definedName>
    <definedName name="철근재">#REF!</definedName>
    <definedName name="철도신호공001">#REF!</definedName>
    <definedName name="철도신호공002">#REF!</definedName>
    <definedName name="철도신호공011">#REF!</definedName>
    <definedName name="철도신호공012">#REF!</definedName>
    <definedName name="철도신호공982">#REF!</definedName>
    <definedName name="철도신호공991">#REF!</definedName>
    <definedName name="철도신호공992">#REF!</definedName>
    <definedName name="철목1호">#REF!</definedName>
    <definedName name="철목2호">#REF!</definedName>
    <definedName name="철목3호">#REF!</definedName>
    <definedName name="철목4호">#REF!</definedName>
    <definedName name="철주신설공구손료">#REF!</definedName>
    <definedName name="철주신설공비">#REF!</definedName>
    <definedName name="철주신설재료비">#REF!</definedName>
    <definedName name="철콘">#REF!</definedName>
    <definedName name="철판공001">#REF!</definedName>
    <definedName name="철판공002">#REF!</definedName>
    <definedName name="철판공011">#REF!</definedName>
    <definedName name="철판공012">#REF!</definedName>
    <definedName name="철판공982">#REF!</definedName>
    <definedName name="철판공991">#REF!</definedName>
    <definedName name="철판공992">#REF!</definedName>
    <definedName name="첨부2_외자재">#REF!</definedName>
    <definedName name="청단풍">#REF!</definedName>
    <definedName name="청림1호">#REF!</definedName>
    <definedName name="청림2호">#REF!</definedName>
    <definedName name="청림3호">#REF!</definedName>
    <definedName name="총계">#REF!</definedName>
    <definedName name="총공" localSheetId="5" hidden="1">{#N/A,#N/A,FALSE,"운반시간"}</definedName>
    <definedName name="총공" localSheetId="7" hidden="1">{#N/A,#N/A,FALSE,"운반시간"}</definedName>
    <definedName name="총공" hidden="1">{#N/A,#N/A,FALSE,"운반시간"}</definedName>
    <definedName name="총공사비">#REF!</definedName>
    <definedName name="총괄">#REF!</definedName>
    <definedName name="총괄표">#REF!</definedName>
    <definedName name="총노무">#REF!</definedName>
    <definedName name="총원가">#REF!</definedName>
    <definedName name="總原價" localSheetId="5">#REF!</definedName>
    <definedName name="總原價">#REF!</definedName>
    <definedName name="총원가2">#REF!</definedName>
    <definedName name="총자재">#REF!</definedName>
    <definedName name="총집계" localSheetId="5">#REF!</definedName>
    <definedName name="총집계">#REF!</definedName>
    <definedName name="총토탈">#REF!</definedName>
    <definedName name="총토탈1">#REF!</definedName>
    <definedName name="총토탈2">#REF!</definedName>
    <definedName name="추가" localSheetId="5">#REF!</definedName>
    <definedName name="추가">#REF!</definedName>
    <definedName name="출처">#REF!</definedName>
    <definedName name="출처2">#REF!</definedName>
    <definedName name="취수탑경비">#REF!</definedName>
    <definedName name="취수탑노무비">#REF!</definedName>
    <definedName name="취수탑재료비">#REF!</definedName>
    <definedName name="측량">#REF!</definedName>
    <definedName name="측부001">#REF!</definedName>
    <definedName name="측부002">#REF!</definedName>
    <definedName name="측부011">#REF!</definedName>
    <definedName name="측부012">#REF!</definedName>
    <definedName name="측부982">#REF!</definedName>
    <definedName name="측부991">#REF!</definedName>
    <definedName name="측부992">#REF!</definedName>
    <definedName name="치_장_벽_돌_공">#REF!</definedName>
    <definedName name="치장벽돌공001">#REF!</definedName>
    <definedName name="치장벽돌공002">#REF!</definedName>
    <definedName name="치장벽돌공011">#REF!</definedName>
    <definedName name="치장벽돌공012">#REF!</definedName>
    <definedName name="치장벽돌공982">#REF!</definedName>
    <definedName name="치장벽돌공991">#REF!</definedName>
    <definedName name="치장벽돌공992">#REF!</definedName>
    <definedName name="ㅋㅋ" localSheetId="5">BlankMacro1</definedName>
    <definedName name="ㅋㅋ" localSheetId="9">BlankMacro1</definedName>
    <definedName name="ㅋㅋ" localSheetId="8">BlankMacro1</definedName>
    <definedName name="ㅋㅋ" localSheetId="4">BlankMacro1</definedName>
    <definedName name="ㅋㅋ" localSheetId="7">BlankMacro1</definedName>
    <definedName name="ㅋㅋ">BlankMacro1</definedName>
    <definedName name="ㅋㅋㅋㅋㅋㅋㅋㅋ" localSheetId="7">BlankMacro1</definedName>
    <definedName name="ㅋㅋㅋㅋㅋㅋㅋㅋ">BlankMacro1</definedName>
    <definedName name="ㅋㅋㅋㅋㅋㅋㅋㅋㅋ" localSheetId="7">BlankMacro1</definedName>
    <definedName name="ㅋㅋㅋㅋㅋㅋㅋㅋㅋ">BlankMacro1</definedName>
    <definedName name="코킹공001">#REF!</definedName>
    <definedName name="코킹공002">#REF!</definedName>
    <definedName name="코킹공011">#REF!</definedName>
    <definedName name="코킹공012">#REF!</definedName>
    <definedName name="코킹공982">#REF!</definedName>
    <definedName name="코킹공991">#REF!</definedName>
    <definedName name="코킹공992">#REF!</definedName>
    <definedName name="콘노">#REF!</definedName>
    <definedName name="콘재">#REF!</definedName>
    <definedName name="콘주철거공구손료">#REF!</definedName>
    <definedName name="콘주철거공비">#REF!</definedName>
    <definedName name="콘주철거합계">#REF!</definedName>
    <definedName name="콘크">#REF!</definedName>
    <definedName name="콘크리트공">#REF!</definedName>
    <definedName name="콘크리트공001">#REF!</definedName>
    <definedName name="콘크리트공002">#REF!</definedName>
    <definedName name="콘크리트공011">#REF!</definedName>
    <definedName name="콘크리트공012">#REF!</definedName>
    <definedName name="콘크리트공982">#REF!</definedName>
    <definedName name="콘크리트공991">#REF!</definedName>
    <definedName name="콘크리트공992">#REF!</definedName>
    <definedName name="콤팩터경비">#REF!</definedName>
    <definedName name="콤팩터노무비">#REF!</definedName>
    <definedName name="콤팩터재료비">#REF!</definedName>
    <definedName name="타이어경">#REF!</definedName>
    <definedName name="타이어노무">#REF!</definedName>
    <definedName name="타이어재료">#REF!</definedName>
    <definedName name="타일공001">#REF!</definedName>
    <definedName name="타일공002">#REF!</definedName>
    <definedName name="타일공011">#REF!</definedName>
    <definedName name="타일공012">#REF!</definedName>
    <definedName name="타일공982">#REF!</definedName>
    <definedName name="타일공991">#REF!</definedName>
    <definedName name="타일공992">#REF!</definedName>
    <definedName name="태산목10노무">#REF!</definedName>
    <definedName name="태산목10재료">#REF!</definedName>
    <definedName name="태산목12노무">#REF!</definedName>
    <definedName name="태산목12재료">#REF!</definedName>
    <definedName name="터_높">#REF!</definedName>
    <definedName name="터_폭">#REF!</definedName>
    <definedName name="터파기">#REF!</definedName>
    <definedName name="터파기기계0.4경비">#REF!</definedName>
    <definedName name="터파기기계0.4노무비">#REF!</definedName>
    <definedName name="터파기기계0.4재료비">#REF!</definedName>
    <definedName name="템플리트모듈1" localSheetId="5">BlankMacro1</definedName>
    <definedName name="템플리트모듈1" localSheetId="9">BlankMacro1</definedName>
    <definedName name="템플리트모듈1" localSheetId="8">BlankMacro1</definedName>
    <definedName name="템플리트모듈1" localSheetId="4">BlankMacro1</definedName>
    <definedName name="템플리트모듈1" localSheetId="7">BlankMacro1</definedName>
    <definedName name="템플리트모듈1">BlankMacro1</definedName>
    <definedName name="템플리트모듈2" localSheetId="5">BlankMacro1</definedName>
    <definedName name="템플리트모듈2" localSheetId="9">BlankMacro1</definedName>
    <definedName name="템플리트모듈2" localSheetId="8">BlankMacro1</definedName>
    <definedName name="템플리트모듈2" localSheetId="4">BlankMacro1</definedName>
    <definedName name="템플리트모듈2" localSheetId="7">BlankMacro1</definedName>
    <definedName name="템플리트모듈2">BlankMacro1</definedName>
    <definedName name="템플리트모듈3" localSheetId="5">BlankMacro1</definedName>
    <definedName name="템플리트모듈3" localSheetId="9">BlankMacro1</definedName>
    <definedName name="템플리트모듈3" localSheetId="8">BlankMacro1</definedName>
    <definedName name="템플리트모듈3" localSheetId="4">BlankMacro1</definedName>
    <definedName name="템플리트모듈3" localSheetId="7">BlankMacro1</definedName>
    <definedName name="템플리트모듈3">BlankMacro1</definedName>
    <definedName name="템플리트모듈4" localSheetId="5">BlankMacro1</definedName>
    <definedName name="템플리트모듈4" localSheetId="9">BlankMacro1</definedName>
    <definedName name="템플리트모듈4" localSheetId="8">BlankMacro1</definedName>
    <definedName name="템플리트모듈4" localSheetId="4">BlankMacro1</definedName>
    <definedName name="템플리트모듈4" localSheetId="7">BlankMacro1</definedName>
    <definedName name="템플리트모듈4">BlankMacro1</definedName>
    <definedName name="템플리트모듈5" localSheetId="5">BlankMacro1</definedName>
    <definedName name="템플리트모듈5" localSheetId="9">BlankMacro1</definedName>
    <definedName name="템플리트모듈5" localSheetId="8">BlankMacro1</definedName>
    <definedName name="템플리트모듈5" localSheetId="4">BlankMacro1</definedName>
    <definedName name="템플리트모듈5" localSheetId="7">BlankMacro1</definedName>
    <definedName name="템플리트모듈5">BlankMacro1</definedName>
    <definedName name="템플리트모듈6" localSheetId="5">BlankMacro1</definedName>
    <definedName name="템플리트모듈6" localSheetId="9">BlankMacro1</definedName>
    <definedName name="템플리트모듈6" localSheetId="8">BlankMacro1</definedName>
    <definedName name="템플리트모듈6" localSheetId="4">BlankMacro1</definedName>
    <definedName name="템플리트모듈6" localSheetId="7">BlankMacro1</definedName>
    <definedName name="템플리트모듈6">BlankMacro1</definedName>
    <definedName name="토목내역">#REF!</definedName>
    <definedName name="토목설계" localSheetId="5" hidden="1">{#N/A,#N/A,FALSE,"골재소요량";#N/A,#N/A,FALSE,"골재소요량"}</definedName>
    <definedName name="토목설계" localSheetId="7" hidden="1">{#N/A,#N/A,FALSE,"골재소요량";#N/A,#N/A,FALSE,"골재소요량"}</definedName>
    <definedName name="토목설계" hidden="1">{#N/A,#N/A,FALSE,"골재소요량";#N/A,#N/A,FALSE,"골재소요량"}</definedName>
    <definedName name="토목집계" localSheetId="5">#REF!</definedName>
    <definedName name="토목집계">#REF!</definedName>
    <definedName name="토양">#REF!</definedName>
    <definedName name="토지이용">#REF!</definedName>
    <definedName name="토취장복구경비">#REF!</definedName>
    <definedName name="토취장복구노무비">#REF!</definedName>
    <definedName name="토취장복구재료비">#REF!</definedName>
    <definedName name="톱밥퇴비">#REF!</definedName>
    <definedName name="통1">#REF!</definedName>
    <definedName name="통산출1">#REF!</definedName>
    <definedName name="통신" localSheetId="5">BlankMacro1</definedName>
    <definedName name="통신" localSheetId="9">BlankMacro1</definedName>
    <definedName name="통신" localSheetId="8">BlankMacro1</definedName>
    <definedName name="통신" localSheetId="4">BlankMacro1</definedName>
    <definedName name="통신" localSheetId="7">BlankMacro1</definedName>
    <definedName name="통신">BlankMacro1</definedName>
    <definedName name="통신관련기능사_통신기능사001">#REF!</definedName>
    <definedName name="통신관련기능사_통신기능사002">#REF!</definedName>
    <definedName name="통신관련기능사_통신기능사011">#REF!</definedName>
    <definedName name="통신관련기능사_통신기능사012">#REF!</definedName>
    <definedName name="통신관련기능사_통신기능사982">#REF!</definedName>
    <definedName name="통신관련기능사_통신기능사991">#REF!</definedName>
    <definedName name="통신관련기능사_통신기능사992">#REF!</definedName>
    <definedName name="통신관련기사_통신기사1급001">#REF!</definedName>
    <definedName name="통신관련기사_통신기사1급002">#REF!</definedName>
    <definedName name="통신관련기사_통신기사1급011">#REF!</definedName>
    <definedName name="통신관련기사_통신기사1급012">#REF!</definedName>
    <definedName name="통신관련기사_통신기사1급982">#REF!</definedName>
    <definedName name="통신관련기사_통신기사1급991">#REF!</definedName>
    <definedName name="통신관련기사_통신기사1급992">#REF!</definedName>
    <definedName name="통신관련산업기사_통신기사2급001">#REF!</definedName>
    <definedName name="통신관련산업기사_통신기사2급002">#REF!</definedName>
    <definedName name="통신관련산업기사_통신기사2급011">#REF!</definedName>
    <definedName name="통신관련산업기사_통신기사2급012">#REF!</definedName>
    <definedName name="통신관련산업기사_통신기사2급982">#REF!</definedName>
    <definedName name="통신관련산업기사_통신기사2급991">#REF!</definedName>
    <definedName name="통신관련산업기사_통신기사2급992">#REF!</definedName>
    <definedName name="통신내선공001">#REF!</definedName>
    <definedName name="통신내선공002">#REF!</definedName>
    <definedName name="통신내선공011">#REF!</definedName>
    <definedName name="통신내선공012">#REF!</definedName>
    <definedName name="통신내선공982">#REF!</definedName>
    <definedName name="통신내선공991">#REF!</definedName>
    <definedName name="통신내선공992">#REF!</definedName>
    <definedName name="통신료">#REF!</definedName>
    <definedName name="통신설비공001">#REF!</definedName>
    <definedName name="통신설비공002">#REF!</definedName>
    <definedName name="통신설비공011">#REF!</definedName>
    <definedName name="통신설비공012">#REF!</definedName>
    <definedName name="통신설비공982">#REF!</definedName>
    <definedName name="통신설비공991">#REF!</definedName>
    <definedName name="통신설비공992">#REF!</definedName>
    <definedName name="통신외선공001">#REF!</definedName>
    <definedName name="통신외선공002">#REF!</definedName>
    <definedName name="통신외선공011">#REF!</definedName>
    <definedName name="통신외선공012">#REF!</definedName>
    <definedName name="통신외선공982">#REF!</definedName>
    <definedName name="통신외선공991">#REF!</definedName>
    <definedName name="통신외선공992">#REF!</definedName>
    <definedName name="통신일위대가" localSheetId="7">BlankMacro1</definedName>
    <definedName name="통신일위대가">BlankMacro1</definedName>
    <definedName name="통신일위목록">#REF!</definedName>
    <definedName name="통신집계" localSheetId="5">BlankMacro1</definedName>
    <definedName name="통신집계" localSheetId="9">BlankMacro1</definedName>
    <definedName name="통신집계" localSheetId="8">BlankMacro1</definedName>
    <definedName name="통신집계" localSheetId="4">BlankMacro1</definedName>
    <definedName name="통신집계" localSheetId="7">BlankMacro1</definedName>
    <definedName name="통신집계">BlankMacro1</definedName>
    <definedName name="통신케이블공001">#REF!</definedName>
    <definedName name="통신케이블공002">#REF!</definedName>
    <definedName name="통신케이블공011">#REF!</definedName>
    <definedName name="통신케이블공012">#REF!</definedName>
    <definedName name="통신케이블공982">#REF!</definedName>
    <definedName name="통신케이블공991">#REF!</definedName>
    <definedName name="통신케이블공992">#REF!</definedName>
    <definedName name="통합" localSheetId="5">가로등!통합</definedName>
    <definedName name="통합" localSheetId="7">'표지4-'!통합</definedName>
    <definedName name="통합">가로등!통합</definedName>
    <definedName name="통합갑지총계">#REF!</definedName>
    <definedName name="통합시행청">#REF!</definedName>
    <definedName name="통합표지">#REF!</definedName>
    <definedName name="통합품목">#REF!</definedName>
    <definedName name="통합헤드커텐1">#REF!</definedName>
    <definedName name="통합현수막">#REF!</definedName>
    <definedName name="퇴직부금비">#REF!</definedName>
    <definedName name="퇴직부금비_산식">#REF!</definedName>
    <definedName name="투간접노무비">#REF!</definedName>
    <definedName name="투경비">#REF!</definedName>
    <definedName name="투고용보험료">#REF!</definedName>
    <definedName name="투공급가액">#REF!</definedName>
    <definedName name="투공사원가">#REF!</definedName>
    <definedName name="투기타경비">#REF!</definedName>
    <definedName name="투노무비">#REF!</definedName>
    <definedName name="투도급액">#REF!</definedName>
    <definedName name="투부가가치세">#REF!</definedName>
    <definedName name="투산재보험료">#REF!</definedName>
    <definedName name="투순공사원가">#REF!</definedName>
    <definedName name="투안전관리비">#REF!</definedName>
    <definedName name="투이윤">#REF!</definedName>
    <definedName name="투일반관리비">#REF!</definedName>
    <definedName name="투자">#REF!</definedName>
    <definedName name="투재료비">#REF!</definedName>
    <definedName name="투폐기물처리비">#REF!</definedName>
    <definedName name="특고">#REF!</definedName>
    <definedName name="특고압">#REF!</definedName>
    <definedName name="특고압케이블전공001">#REF!</definedName>
    <definedName name="특고압케이블전공002">#REF!</definedName>
    <definedName name="특고압케이블전공011">#REF!</definedName>
    <definedName name="특고압케이블전공012">#REF!</definedName>
    <definedName name="특고압케이블전공982">#REF!</definedName>
    <definedName name="특고압케이블전공991">#REF!</definedName>
    <definedName name="특고압케이블전공992">#REF!</definedName>
    <definedName name="특급기술자">#REF!,#REF!,#REF!,#REF!,#REF!,#REF!</definedName>
    <definedName name="특급원자력비파괴시험공001">#REF!</definedName>
    <definedName name="특급원자력비파괴시험공002">#REF!</definedName>
    <definedName name="특급원자력비파괴시험공011">#REF!</definedName>
    <definedName name="특급원자력비파괴시험공012">#REF!</definedName>
    <definedName name="특급원자력비파괴시험공982">#REF!</definedName>
    <definedName name="특급원자력비파괴시험공991">#REF!</definedName>
    <definedName name="특급원자력비파괴시험공992">#REF!</definedName>
    <definedName name="특급자">#REF!,#REF!,#REF!,#REF!,#REF!,#REF!</definedName>
    <definedName name="특별">#REF!</definedName>
    <definedName name="특별인부001">#REF!</definedName>
    <definedName name="특별인부002">#REF!</definedName>
    <definedName name="특별인부011">#REF!</definedName>
    <definedName name="특별인부012">#REF!</definedName>
    <definedName name="특별인부982">#REF!</definedName>
    <definedName name="특별인부991">#REF!</definedName>
    <definedName name="특별인부992">#REF!</definedName>
    <definedName name="특수비계공001">#REF!</definedName>
    <definedName name="특수비계공002">#REF!</definedName>
    <definedName name="특수비계공011">#REF!</definedName>
    <definedName name="특수비계공012">#REF!</definedName>
    <definedName name="특수비계공982">#REF!</definedName>
    <definedName name="특수비계공991">#REF!</definedName>
    <definedName name="특수비계공992">#REF!</definedName>
    <definedName name="특수화공001">#REF!</definedName>
    <definedName name="특수화공002">#REF!</definedName>
    <definedName name="특수화공011">#REF!</definedName>
    <definedName name="특수화공012">#REF!</definedName>
    <definedName name="특수화공982">#REF!</definedName>
    <definedName name="특수화공991">#REF!</definedName>
    <definedName name="특수화공992">#REF!</definedName>
    <definedName name="특장">#REF!</definedName>
    <definedName name="틀공" localSheetId="5">#REF!</definedName>
    <definedName name="틀공">#REF!</definedName>
    <definedName name="파고라노">#REF!</definedName>
    <definedName name="파고라재">#REF!</definedName>
    <definedName name="파초" localSheetId="5">BlankMacro1</definedName>
    <definedName name="파초" localSheetId="7">BlankMacro1</definedName>
    <definedName name="파초">BlankMacro1</definedName>
    <definedName name="파호" localSheetId="7">BlankMacro1</definedName>
    <definedName name="파호">BlankMacro1</definedName>
    <definedName name="파호초" localSheetId="5">BlankMacro1</definedName>
    <definedName name="파호초" localSheetId="7">BlankMacro1</definedName>
    <definedName name="파호초">BlankMacro1</definedName>
    <definedName name="販__賣____手__數__料">#REF!</definedName>
    <definedName name="판넬일위목록">#REF!</definedName>
    <definedName name="판넬자재">#REF!</definedName>
    <definedName name="판넬조립공001">#REF!</definedName>
    <definedName name="판넬조립공002">#REF!</definedName>
    <definedName name="판넬조립공011">#REF!</definedName>
    <definedName name="판넬조립공012">#REF!</definedName>
    <definedName name="판넬조립공982">#REF!</definedName>
    <definedName name="판넬조립공991">#REF!</definedName>
    <definedName name="판넬조립공992">#REF!</definedName>
    <definedName name="판석노">#REF!</definedName>
    <definedName name="판석재">#REF!</definedName>
    <definedName name="패킹">ROUND(SUM([0]!DCC,[0]!DCO,[0]!DCN)*100/#REF!,1)</definedName>
    <definedName name="퍼호" localSheetId="5">BlankMacro1</definedName>
    <definedName name="퍼호" localSheetId="7">BlankMacro1</definedName>
    <definedName name="퍼호">BlankMacro1</definedName>
    <definedName name="펌프구경">#REF!</definedName>
    <definedName name="평가대상지역">#REF!</definedName>
    <definedName name="평의자">#REF!</definedName>
    <definedName name="평의자노">#REF!</definedName>
    <definedName name="평의자재">#REF!</definedName>
    <definedName name="폐기물">#REF!</definedName>
    <definedName name="폐기물내역서">#N/A</definedName>
    <definedName name="폐기물수수료">#REF!</definedName>
    <definedName name="폐기물집계표" localSheetId="7">'표지4-'!집</definedName>
    <definedName name="폐기물집계표">집</definedName>
    <definedName name="폐기물처리비">#REF!</definedName>
    <definedName name="폐추니아">#REF!</definedName>
    <definedName name="포설공001">#REF!</definedName>
    <definedName name="포설공002">#REF!</definedName>
    <definedName name="포설공011">#REF!</definedName>
    <definedName name="포설공012">#REF!</definedName>
    <definedName name="포설공982">#REF!</definedName>
    <definedName name="포설공991">#REF!</definedName>
    <definedName name="포설공992">#REF!</definedName>
    <definedName name="포스테코" hidden="1">#REF!</definedName>
    <definedName name="포장공001">#REF!</definedName>
    <definedName name="포장공002">#REF!</definedName>
    <definedName name="포장공011">#REF!</definedName>
    <definedName name="포장공012">#REF!</definedName>
    <definedName name="포장공982">#REF!</definedName>
    <definedName name="포장공991">#REF!</definedName>
    <definedName name="포장공992">#REF!</definedName>
    <definedName name="표면보호경비">#REF!</definedName>
    <definedName name="표면보호노무비">#REF!</definedName>
    <definedName name="표면보호재료비">#REF!</definedName>
    <definedName name="표지2" localSheetId="5" hidden="1">{#N/A,#N/A,FALSE,"단가표지"}</definedName>
    <definedName name="표지2" localSheetId="7" hidden="1">{#N/A,#N/A,FALSE,"단가표지"}</definedName>
    <definedName name="표지2" hidden="1">{#N/A,#N/A,FALSE,"단가표지"}</definedName>
    <definedName name="표지다">#REF!</definedName>
    <definedName name="품_______명">#REF!</definedName>
    <definedName name="품명">#REF!</definedName>
    <definedName name="품목">#REF!</definedName>
    <definedName name="품위내역서" localSheetId="5">BlankMacro1</definedName>
    <definedName name="품위내역서" localSheetId="9">BlankMacro1</definedName>
    <definedName name="품위내역서" localSheetId="8">BlankMacro1</definedName>
    <definedName name="품위내역서" localSheetId="4">BlankMacro1</definedName>
    <definedName name="품위내역서" localSheetId="7">BlankMacro1</definedName>
    <definedName name="품위내역서">BlankMacro1</definedName>
    <definedName name="프린터">#REF!</definedName>
    <definedName name="플랜트기계설치공001">#REF!</definedName>
    <definedName name="플랜트기계설치공002">#REF!</definedName>
    <definedName name="플랜트기계설치공011">#REF!</definedName>
    <definedName name="플랜트기계설치공012">#REF!</definedName>
    <definedName name="플랜트기계설치공982">#REF!</definedName>
    <definedName name="플랜트기계설치공991">#REF!</definedName>
    <definedName name="플랜트기계설치공992">#REF!</definedName>
    <definedName name="플랜트배관공001">#REF!</definedName>
    <definedName name="플랜트배관공002">#REF!</definedName>
    <definedName name="플랜트배관공011">#REF!</definedName>
    <definedName name="플랜트배관공012">#REF!</definedName>
    <definedName name="플랜트배관공982">#REF!</definedName>
    <definedName name="플랜트배관공991">#REF!</definedName>
    <definedName name="플랜트배관공992">#REF!</definedName>
    <definedName name="플랜트용접공001">#REF!</definedName>
    <definedName name="플랜트용접공002">#REF!</definedName>
    <definedName name="플랜트용접공011">#REF!</definedName>
    <definedName name="플랜트용접공012">#REF!</definedName>
    <definedName name="플랜트용접공982">#REF!</definedName>
    <definedName name="플랜트용접공991">#REF!</definedName>
    <definedName name="플랜트용접공992">#REF!</definedName>
    <definedName name="플랜트전공">#REF!</definedName>
    <definedName name="플랜트전공001">#REF!</definedName>
    <definedName name="플랜트전공002">#REF!</definedName>
    <definedName name="플랜트전공011">#REF!</definedName>
    <definedName name="플랜트전공012">#REF!</definedName>
    <definedName name="플랜트전공982">#REF!</definedName>
    <definedName name="플랜트전공991">#REF!</definedName>
    <definedName name="플랜트전공992">#REF!</definedName>
    <definedName name="플랜트제관공001">#REF!</definedName>
    <definedName name="플랜트제관공002">#REF!</definedName>
    <definedName name="플랜트제관공011">#REF!</definedName>
    <definedName name="플랜트제관공012">#REF!</definedName>
    <definedName name="플랜트제관공982">#REF!</definedName>
    <definedName name="플랜트제관공991">#REF!</definedName>
    <definedName name="플랜트제관공992">#REF!</definedName>
    <definedName name="플랜트특수용접공001">#REF!</definedName>
    <definedName name="플랜트특수용접공002">#REF!</definedName>
    <definedName name="플랜트특수용접공011">#REF!</definedName>
    <definedName name="플랜트특수용접공012">#REF!</definedName>
    <definedName name="플랜트특수용접공982">#REF!</definedName>
    <definedName name="플랜트특수용접공991">#REF!</definedName>
    <definedName name="플랜트특수용접공992">#REF!</definedName>
    <definedName name="필터링" localSheetId="5">#REF!,#REF!,#REF!</definedName>
    <definedName name="필터링" localSheetId="9">#REF!,#REF!,#REF!</definedName>
    <definedName name="ㅎ">#REF!</definedName>
    <definedName name="ㅎ114">#REF!</definedName>
    <definedName name="ㅎ314">#REF!</definedName>
    <definedName name="ㅎ384">#REF!</definedName>
    <definedName name="ㅎㄹㄹ" localSheetId="7">BlankMacro1</definedName>
    <definedName name="ㅎㄹㄹ">BlankMacro1</definedName>
    <definedName name="ㅎㄹㅇ" localSheetId="7">BlankMacro1</definedName>
    <definedName name="ㅎㄹㅇ">BlankMacro1</definedName>
    <definedName name="ㅎㅎㄹㅇㄴ" localSheetId="7">BlankMacro1</definedName>
    <definedName name="ㅎㅎㄹㅇㄴ">BlankMacro1</definedName>
    <definedName name="ㅎㅎㅎㅇ"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ㅎㅎㅇ"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ㅎㅎㅎ" localSheetId="7">BlankMacro1</definedName>
    <definedName name="ㅎㅎㅎㅎ">BlankMacro1</definedName>
    <definedName name="하고">BlankMacro1</definedName>
    <definedName name="하나" localSheetId="7">BlankMacro1</definedName>
    <definedName name="하나">BlankMacro1</definedName>
    <definedName name="하나2" localSheetId="7">BlankMacro1</definedName>
    <definedName name="하나2">BlankMacro1</definedName>
    <definedName name="하도급계획서">#REF!</definedName>
    <definedName name="하도사"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사"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라" localSheetId="7">BlankMacro1</definedName>
    <definedName name="하라">BlankMacro1</definedName>
    <definedName name="하리" localSheetId="7">BlankMacro1</definedName>
    <definedName name="하리">BlankMacro1</definedName>
    <definedName name="하수도2"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이" localSheetId="7">BlankMacro1</definedName>
    <definedName name="하이">BlankMacro1</definedName>
    <definedName name="하히" localSheetId="7">BlankMacro1</definedName>
    <definedName name="하히">BlankMacro1</definedName>
    <definedName name="학교" localSheetId="5">BlankMacro1</definedName>
    <definedName name="학교" localSheetId="7">BlankMacro1</definedName>
    <definedName name="학교">BlankMacro1</definedName>
    <definedName name="한교1호">#REF!</definedName>
    <definedName name="한교2호">#REF!</definedName>
    <definedName name="한교3호">#REF!</definedName>
    <definedName name="한글노무비">#REF!</definedName>
    <definedName name="한라구절초">#REF!</definedName>
    <definedName name="한식목공001">#REF!</definedName>
    <definedName name="한식목공002">#REF!</definedName>
    <definedName name="한식목공011">#REF!</definedName>
    <definedName name="한식목공012">#REF!</definedName>
    <definedName name="한식목공982">#REF!</definedName>
    <definedName name="한식목공991">#REF!</definedName>
    <definedName name="한식목공992">#REF!</definedName>
    <definedName name="한식목공조공001">#REF!</definedName>
    <definedName name="한식목공조공002">#REF!</definedName>
    <definedName name="한식목공조공011">#REF!</definedName>
    <definedName name="한식목공조공012">#REF!</definedName>
    <definedName name="한식목공조공982">#REF!</definedName>
    <definedName name="한식목공조공991">#REF!</definedName>
    <definedName name="한식목공조공992">#REF!</definedName>
    <definedName name="한식미장공001">#REF!</definedName>
    <definedName name="한식미장공002">#REF!</definedName>
    <definedName name="한식미장공011">#REF!</definedName>
    <definedName name="한식미장공012">#REF!</definedName>
    <definedName name="한식미장공982">#REF!</definedName>
    <definedName name="한식미장공991">#REF!</definedName>
    <definedName name="한식미장공992">#REF!</definedName>
    <definedName name="한식와공001">#REF!</definedName>
    <definedName name="한식와공002">#REF!</definedName>
    <definedName name="한식와공011">#REF!</definedName>
    <definedName name="한식와공012">#REF!</definedName>
    <definedName name="한식와공982">#REF!</definedName>
    <definedName name="한식와공991">#REF!</definedName>
    <definedName name="한식와공992">#REF!</definedName>
    <definedName name="한식와공조공001">#REF!</definedName>
    <definedName name="한식와공조공002">#REF!</definedName>
    <definedName name="한식와공조공011">#REF!</definedName>
    <definedName name="한식와공조공012">#REF!</definedName>
    <definedName name="한식와공조공982">#REF!</definedName>
    <definedName name="한식와공조공991">#REF!</definedName>
    <definedName name="한식와공조공992">#REF!</definedName>
    <definedName name="한전" hidden="1">#REF!</definedName>
    <definedName name="한전수탁비" localSheetId="8">#REF!</definedName>
    <definedName name="한전수탁비">#REF!</definedName>
    <definedName name="할석공001">#REF!</definedName>
    <definedName name="할석공002">#REF!</definedName>
    <definedName name="할석공012">#REF!</definedName>
    <definedName name="할석공982">#REF!</definedName>
    <definedName name="할석공991">#REF!</definedName>
    <definedName name="할석공992">#REF!</definedName>
    <definedName name="할증율">#REF!</definedName>
    <definedName name="함석공001">#REF!</definedName>
    <definedName name="함석공002">#REF!</definedName>
    <definedName name="함석공011">#REF!</definedName>
    <definedName name="함석공012">#REF!</definedName>
    <definedName name="함석공982">#REF!</definedName>
    <definedName name="함석공991">#REF!</definedName>
    <definedName name="함석공992">#REF!</definedName>
    <definedName name="합계">#REF!</definedName>
    <definedName name="합계1">#REF!</definedName>
    <definedName name="합계2">#REF!</definedName>
    <definedName name="합계3">#REF!</definedName>
    <definedName name="합판노">#REF!</definedName>
    <definedName name="합판재">#REF!</definedName>
    <definedName name="해당화">#REF!</definedName>
    <definedName name="행삭제">#REF!</definedName>
    <definedName name="허용전류">#REF!</definedName>
    <definedName name="허하" localSheetId="7">BlankMacro1</definedName>
    <definedName name="허하">BlankMacro1</definedName>
    <definedName name="허ㅗ러" localSheetId="7">BlankMacro1</definedName>
    <definedName name="허ㅗ러">BlankMacro1</definedName>
    <definedName name="현도사001">#REF!</definedName>
    <definedName name="현도사002">#REF!</definedName>
    <definedName name="현도사011">#REF!</definedName>
    <definedName name="현도사012">#REF!</definedName>
    <definedName name="현도사982">#REF!</definedName>
    <definedName name="현도사991">#REF!</definedName>
    <definedName name="현도사992">#REF!</definedName>
    <definedName name="현장대리인">#REF!</definedName>
    <definedName name="현흥" localSheetId="5">BlankMacro1</definedName>
    <definedName name="현흥" localSheetId="7">BlankMacro1</definedName>
    <definedName name="현흥">BlankMacro1</definedName>
    <definedName name="현흥초" localSheetId="5">BlankMacro1</definedName>
    <definedName name="현흥초" localSheetId="7">BlankMacro1</definedName>
    <definedName name="현흥초">BlankMacro1</definedName>
    <definedName name="현흥초등" localSheetId="5">BlankMacro1</definedName>
    <definedName name="현흥초등" localSheetId="7">BlankMacro1</definedName>
    <definedName name="현흥초등">BlankMacro1</definedName>
    <definedName name="형틀">#REF!</definedName>
    <definedName name="형틀목공001">#REF!</definedName>
    <definedName name="형틀목공002">#REF!</definedName>
    <definedName name="형틀목공011">#REF!</definedName>
    <definedName name="형틀목공012">#REF!</definedName>
    <definedName name="형틀목공982">#REF!</definedName>
    <definedName name="형틀목공991">#REF!</definedName>
    <definedName name="형틀목공992">#REF!</definedName>
    <definedName name="호" localSheetId="5">#REF!</definedName>
    <definedName name="호">#REF!</definedName>
    <definedName name="호나" localSheetId="7">BlankMacro1</definedName>
    <definedName name="호나">BlankMacro1</definedName>
    <definedName name="호라" localSheetId="7">BlankMacro1</definedName>
    <definedName name="호라">BlankMacro1</definedName>
    <definedName name="호로" localSheetId="7">BlankMacro1</definedName>
    <definedName name="호로">BlankMacro1</definedName>
    <definedName name="호박" localSheetId="5">#REF!</definedName>
    <definedName name="호박">#REF!</definedName>
    <definedName name="호박노">#REF!</definedName>
    <definedName name="호박재">#REF!</definedName>
    <definedName name="호사" localSheetId="7">BlankMacro1</definedName>
    <definedName name="호사">BlankMacro1</definedName>
    <definedName name="호아" localSheetId="7">BlankMacro1</definedName>
    <definedName name="호아">BlankMacro1</definedName>
    <definedName name="호하" localSheetId="7">BlankMacro1</definedName>
    <definedName name="호하">BlankMacro1</definedName>
    <definedName name="호호" localSheetId="7">BlankMacro1</definedName>
    <definedName name="호호">BlankMacro1</definedName>
    <definedName name="호ㅓㅎㄹ" localSheetId="7">BlankMacro1</definedName>
    <definedName name="호ㅓㅎㄹ">BlankMacro1</definedName>
    <definedName name="홍단풍">#REF!</definedName>
    <definedName name="화공001">#REF!</definedName>
    <definedName name="화공002">#REF!</definedName>
    <definedName name="화공011">#REF!</definedName>
    <definedName name="화공012">#REF!</definedName>
    <definedName name="화공982">#REF!</definedName>
    <definedName name="화공991">#REF!</definedName>
    <definedName name="화공992">#REF!</definedName>
    <definedName name="화신1호">#REF!</definedName>
    <definedName name="화신2호">#REF!</definedName>
    <definedName name="화신기존1">#REF!</definedName>
    <definedName name="화신기존2">#REF!</definedName>
    <definedName name="화약취급공001">#REF!</definedName>
    <definedName name="화약취급공002">#REF!</definedName>
    <definedName name="화약취급공011">#REF!</definedName>
    <definedName name="화약취급공012">#REF!</definedName>
    <definedName name="화약취급공982">#REF!</definedName>
    <definedName name="화약취급공991">#REF!</definedName>
    <definedName name="화약취급공992">#REF!</definedName>
    <definedName name="화장" localSheetId="7">BlankMacro1</definedName>
    <definedName name="화장">BlankMacro1</definedName>
    <definedName name="환">#REF!</definedName>
    <definedName name="환경영향요소">#REF!</definedName>
    <definedName name="환율">#REF!</definedName>
    <definedName name="환율비">#REF!</definedName>
    <definedName name="활석공011">#REF!</definedName>
    <definedName name="황" localSheetId="5">가로등!황</definedName>
    <definedName name="황" localSheetId="7">'표지4-'!황</definedName>
    <definedName name="황">가로등!황</definedName>
    <definedName name="회시1호">#REF!</definedName>
    <definedName name="회시2호">#REF!</definedName>
    <definedName name="효구" localSheetId="5">Dlog_Show</definedName>
    <definedName name="효구" localSheetId="7">Dlog_Show</definedName>
    <definedName name="효구">Dlog_Show</definedName>
    <definedName name="효자" localSheetId="5">Dlog_Show</definedName>
    <definedName name="효자" localSheetId="7">Dlog_Show</definedName>
    <definedName name="효자">Dlog_Show</definedName>
    <definedName name="효자건설" localSheetId="5">Dlog_Show</definedName>
    <definedName name="효자건설" localSheetId="7">Dlog_Show</definedName>
    <definedName name="효자건설">Dlog_Show</definedName>
    <definedName name="휘발유">#REF!</definedName>
    <definedName name="히말라야시다6노무">#REF!</definedName>
    <definedName name="히말라야시다6재료">#REF!</definedName>
    <definedName name="히말라야시다8노무">#REF!</definedName>
    <definedName name="히말라야시다8재료">#REF!</definedName>
    <definedName name="ㅏ" localSheetId="5">#REF!</definedName>
    <definedName name="ㅏ">#REF!</definedName>
    <definedName name="ㅏ1150">#REF!</definedName>
    <definedName name="ㅏ89">#REF!</definedName>
    <definedName name="ㅏ96">#REF!</definedName>
    <definedName name="ㅏㅏ" localSheetId="7">BlankMacro1</definedName>
    <definedName name="ㅏㅏ">BlankMacro1</definedName>
    <definedName name="ㅏㅏㅇ라너">#REF!</definedName>
    <definedName name="ㅏㅏㅏ" localSheetId="5">#REF!</definedName>
    <definedName name="ㅏㅏㅏ" localSheetId="9">BlankMacro1</definedName>
    <definedName name="ㅏㅏㅏ">#REF!</definedName>
    <definedName name="ㅏㅏㅏ갸"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갸"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ㅏ" localSheetId="5">#REF!</definedName>
    <definedName name="ㅏㅏㅏㅏ">#REF!</definedName>
    <definedName name="ㅏㅏㅏㅏㅏ" localSheetId="5">#REF!</definedName>
    <definedName name="ㅏㅏㅏㅏㅏ">#REF!</definedName>
    <definedName name="ㅏㅏㅣ"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ㅔ" hidden="1">#REF!</definedName>
    <definedName name="ㅑ547">#REF!</definedName>
    <definedName name="ㅑㅑㅑ"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ㅕ">#REF!</definedName>
    <definedName name="ㅓ1514">#REF!</definedName>
    <definedName name="ㅓ난"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난"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라ㅣㅁㅇ" localSheetId="7">BlankMacro1</definedName>
    <definedName name="ㅓ라ㅣㅁㅇ">BlankMacro1</definedName>
    <definedName name="ㅓㅓ"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ㄴ"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ㄴ"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ㅗㅛ" localSheetId="7">BlankMacro1</definedName>
    <definedName name="ㅓㅗㅛ">BlankMacro1</definedName>
    <definedName name="ㅔㅐ" hidden="1">#REF!</definedName>
    <definedName name="ㅔㅐㅑㅕ" localSheetId="7">BlankMacro1</definedName>
    <definedName name="ㅔㅐㅑㅕ">BlankMacro1</definedName>
    <definedName name="ㅕ168" localSheetId="8">#REF!</definedName>
    <definedName name="ㅕ168" localSheetId="4">#REF!</definedName>
    <definedName name="ㅕ168">#REF!</definedName>
    <definedName name="ㅕㅑ" hidden="1">#REF!</definedName>
    <definedName name="ㅕㅑㅐㅔ" hidden="1">#REF!</definedName>
    <definedName name="ㅕㅕㅕㅕㅕㅕㅕㅕㅕㅕㅕㅕㅕㅕㅛ" localSheetId="7">BlankMacro1</definedName>
    <definedName name="ㅕㅕㅕㅕㅕㅕㅕㅕㅕㅕㅕㅕㅕㅕㅛ">BlankMacro1</definedName>
    <definedName name="ㅗ1019">#REF!</definedName>
    <definedName name="ㅗ415">#REF!</definedName>
    <definedName name="ㅗ461">#REF!</definedName>
    <definedName name="ㅗㄱ소곳곣">#REF!</definedName>
    <definedName name="ㅗ마ㅓ리"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마ㅓ리"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ㅅ고ㅛㄱ소속">#REF!</definedName>
    <definedName name="ㅗㅇ호ㅗㅗ">#REF!</definedName>
    <definedName name="ㅗㅓ" hidden="1">{"'제조(순번)'!$A$386:$A$387","'제조(순번)'!$A$1:$H$399"}</definedName>
    <definedName name="ㅗㅓㅏ">#REF!</definedName>
    <definedName name="ㅗㅗㅗ"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ㅗㅗ"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ㅛㄱ" localSheetId="7">BlankMacro1</definedName>
    <definedName name="ㅗㅛㄱ">BlankMacro1</definedName>
    <definedName name="ㅛㅅㄱ" localSheetId="7">BlankMacro1</definedName>
    <definedName name="ㅛㅅㄱ">BlankMacro1</definedName>
    <definedName name="ㅛㅕㅑ" localSheetId="7">BlankMacro1</definedName>
    <definedName name="ㅛㅕㅑ">BlankMacro1</definedName>
    <definedName name="ㅛㅛㅕㅕㅛㅕㅅ" localSheetId="7">BlankMacro1</definedName>
    <definedName name="ㅛㅛㅕㅕㅛㅕㅅ">BlankMacro1</definedName>
    <definedName name="ㅛㅛㅛㅛㅛ" localSheetId="7">BlankMacro1</definedName>
    <definedName name="ㅛㅛㅛㅛㅛ">BlankMacro1</definedName>
    <definedName name="ㅜㅜ" localSheetId="5">BlankMacro1</definedName>
    <definedName name="ㅜㅜ" localSheetId="9">BlankMacro1</definedName>
    <definedName name="ㅜㅜ" localSheetId="8">BlankMacro1</definedName>
    <definedName name="ㅜㅜ" localSheetId="4">BlankMacro1</definedName>
    <definedName name="ㅜㅜ" localSheetId="7">BlankMacro1</definedName>
    <definedName name="ㅜㅜ">BlankMacro1</definedName>
    <definedName name="ㅠ">#REF!</definedName>
    <definedName name="ㅠ61">#REF!</definedName>
    <definedName name="ㅡ" localSheetId="5">#REF!</definedName>
    <definedName name="ㅡ">#REF!</definedName>
    <definedName name="ㅡ873">#REF!</definedName>
    <definedName name="ㅡㅏㅑㅓ" localSheetId="7">BlankMacro1</definedName>
    <definedName name="ㅡㅏㅑㅓ">BlankMacro1</definedName>
    <definedName name="ㅡㅡ">#REF!</definedName>
    <definedName name="ㅣ" localSheetId="5">#REF!</definedName>
    <definedName name="ㅣ">#REF!</definedName>
    <definedName name="ㅣ1517">#REF!</definedName>
    <definedName name="ㅣ1549">#REF!</definedName>
    <definedName name="ㅣ618">#REF!</definedName>
    <definedName name="ㅣㅏ아ㅓㄴ"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ㅏ아ㅓㄴ"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노원문화" localSheetId="5"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노원문화" localSheetId="7"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ㅣ" localSheetId="7">BlankMacro1</definedName>
    <definedName name="ㅣㅣㅣㅣ">BlankMacro1</definedName>
  </definedNames>
  <calcPr calcId="125725" iterate="1"/>
</workbook>
</file>

<file path=xl/calcChain.xml><?xml version="1.0" encoding="utf-8"?>
<calcChain xmlns="http://schemas.openxmlformats.org/spreadsheetml/2006/main">
  <c r="J7" i="500"/>
  <c r="P6"/>
  <c r="F6"/>
  <c r="K7" l="1"/>
  <c r="G6"/>
  <c r="G5"/>
  <c r="I5"/>
  <c r="K5"/>
  <c r="Q5"/>
  <c r="G8"/>
  <c r="I8"/>
  <c r="K8"/>
  <c r="Q8"/>
  <c r="S8"/>
  <c r="S11" s="1"/>
  <c r="G9"/>
  <c r="I9"/>
  <c r="K9"/>
  <c r="Q9"/>
  <c r="G4"/>
  <c r="G7"/>
  <c r="K4"/>
  <c r="K6"/>
  <c r="Q4"/>
  <c r="Q6"/>
  <c r="Q7"/>
  <c r="Q11" s="1"/>
  <c r="F138" i="519"/>
  <c r="F140" s="1"/>
  <c r="H115"/>
  <c r="H116"/>
  <c r="H123"/>
  <c r="H135"/>
  <c r="J111"/>
  <c r="J115"/>
  <c r="J116"/>
  <c r="J119"/>
  <c r="J123"/>
  <c r="J131"/>
  <c r="J135"/>
  <c r="J138"/>
  <c r="L117"/>
  <c r="L140" s="1"/>
  <c r="R117"/>
  <c r="R140" s="1"/>
  <c r="P111"/>
  <c r="P140" s="1"/>
  <c r="T119"/>
  <c r="T131"/>
  <c r="F104"/>
  <c r="H104"/>
  <c r="J104"/>
  <c r="N104"/>
  <c r="T104"/>
  <c r="F10"/>
  <c r="F14"/>
  <c r="F18"/>
  <c r="F22"/>
  <c r="F26"/>
  <c r="F30"/>
  <c r="H7"/>
  <c r="H11"/>
  <c r="H15"/>
  <c r="H19"/>
  <c r="H23"/>
  <c r="H27"/>
  <c r="H31"/>
  <c r="J7"/>
  <c r="J10"/>
  <c r="J11"/>
  <c r="J14"/>
  <c r="J15"/>
  <c r="J18"/>
  <c r="J19"/>
  <c r="J22"/>
  <c r="J23"/>
  <c r="J26"/>
  <c r="J27"/>
  <c r="J30"/>
  <c r="J31"/>
  <c r="N140"/>
  <c r="V136"/>
  <c r="V132"/>
  <c r="V128"/>
  <c r="V124"/>
  <c r="V120"/>
  <c r="V116"/>
  <c r="V112"/>
  <c r="A107"/>
  <c r="R104"/>
  <c r="P104"/>
  <c r="L104"/>
  <c r="V100"/>
  <c r="V96"/>
  <c r="V92"/>
  <c r="V88"/>
  <c r="V84"/>
  <c r="V80"/>
  <c r="V76"/>
  <c r="V72"/>
  <c r="V68"/>
  <c r="V64"/>
  <c r="V60"/>
  <c r="V56"/>
  <c r="V52"/>
  <c r="V48"/>
  <c r="V44"/>
  <c r="A39"/>
  <c r="R36"/>
  <c r="P36"/>
  <c r="N36"/>
  <c r="L36"/>
  <c r="V32"/>
  <c r="T31"/>
  <c r="T36" s="1"/>
  <c r="V28"/>
  <c r="V24"/>
  <c r="V20"/>
  <c r="V16"/>
  <c r="V12"/>
  <c r="V8"/>
  <c r="A3"/>
  <c r="I4" i="500"/>
  <c r="I6"/>
  <c r="I7"/>
  <c r="A11" i="499"/>
  <c r="A3"/>
  <c r="E67" i="358"/>
  <c r="K67" s="1"/>
  <c r="I9" i="380"/>
  <c r="I13"/>
  <c r="I5"/>
  <c r="I27"/>
  <c r="I31"/>
  <c r="I35"/>
  <c r="E25" i="358"/>
  <c r="I25" s="1"/>
  <c r="I38" s="1"/>
  <c r="E26"/>
  <c r="I26" s="1"/>
  <c r="B26"/>
  <c r="C26"/>
  <c r="E27"/>
  <c r="I27" s="1"/>
  <c r="E28"/>
  <c r="I28" s="1"/>
  <c r="E29"/>
  <c r="I29" s="1"/>
  <c r="E30"/>
  <c r="K30" s="1"/>
  <c r="E31"/>
  <c r="K31" s="1"/>
  <c r="E32"/>
  <c r="I32" s="1"/>
  <c r="E33"/>
  <c r="I33" s="1"/>
  <c r="E34"/>
  <c r="K34" s="1"/>
  <c r="E42"/>
  <c r="I42" s="1"/>
  <c r="I51" s="1"/>
  <c r="E43"/>
  <c r="K43" s="1"/>
  <c r="E44"/>
  <c r="E45"/>
  <c r="K45" s="1"/>
  <c r="E46"/>
  <c r="B46"/>
  <c r="C46"/>
  <c r="E47"/>
  <c r="I47" s="1"/>
  <c r="E48"/>
  <c r="K48" s="1"/>
  <c r="A41"/>
  <c r="A71"/>
  <c r="A53"/>
  <c r="A24"/>
  <c r="A4"/>
  <c r="B5"/>
  <c r="C5"/>
  <c r="E5"/>
  <c r="K5" s="1"/>
  <c r="K22" s="1"/>
  <c r="B6"/>
  <c r="C6"/>
  <c r="E6"/>
  <c r="B7"/>
  <c r="C7"/>
  <c r="E7"/>
  <c r="B8"/>
  <c r="C8"/>
  <c r="E8"/>
  <c r="I8" s="1"/>
  <c r="B9"/>
  <c r="C9"/>
  <c r="E9"/>
  <c r="I9" s="1"/>
  <c r="B10"/>
  <c r="C10"/>
  <c r="E10"/>
  <c r="I10" s="1"/>
  <c r="B11"/>
  <c r="C11"/>
  <c r="E11"/>
  <c r="B12"/>
  <c r="C12"/>
  <c r="E12"/>
  <c r="I12" s="1"/>
  <c r="B13"/>
  <c r="C13"/>
  <c r="E13"/>
  <c r="B14"/>
  <c r="C14"/>
  <c r="E14"/>
  <c r="I14" s="1"/>
  <c r="B15"/>
  <c r="C15"/>
  <c r="E15"/>
  <c r="B16"/>
  <c r="C16"/>
  <c r="E16"/>
  <c r="K16" s="1"/>
  <c r="B17"/>
  <c r="C17"/>
  <c r="E17"/>
  <c r="I17" s="1"/>
  <c r="B18"/>
  <c r="C18"/>
  <c r="E18"/>
  <c r="K18" s="1"/>
  <c r="B25"/>
  <c r="C25"/>
  <c r="B27"/>
  <c r="C27"/>
  <c r="B28"/>
  <c r="C28"/>
  <c r="B29"/>
  <c r="C29"/>
  <c r="B30"/>
  <c r="C30"/>
  <c r="B31"/>
  <c r="C31"/>
  <c r="B32"/>
  <c r="C32"/>
  <c r="B33"/>
  <c r="C33"/>
  <c r="B34"/>
  <c r="C34"/>
  <c r="B54"/>
  <c r="C54"/>
  <c r="E54"/>
  <c r="B55"/>
  <c r="C55"/>
  <c r="E55"/>
  <c r="K55" s="1"/>
  <c r="B56"/>
  <c r="C56"/>
  <c r="E56"/>
  <c r="B57"/>
  <c r="C57"/>
  <c r="E57"/>
  <c r="B58"/>
  <c r="C58"/>
  <c r="E58"/>
  <c r="K58" s="1"/>
  <c r="B59"/>
  <c r="C59"/>
  <c r="E59"/>
  <c r="B60"/>
  <c r="C60"/>
  <c r="E60"/>
  <c r="K60" s="1"/>
  <c r="B61"/>
  <c r="C61"/>
  <c r="E61"/>
  <c r="B62"/>
  <c r="C62"/>
  <c r="E62"/>
  <c r="B63"/>
  <c r="C63"/>
  <c r="E63"/>
  <c r="B64"/>
  <c r="C64"/>
  <c r="E64"/>
  <c r="I64" s="1"/>
  <c r="B65"/>
  <c r="C65"/>
  <c r="E65"/>
  <c r="B66"/>
  <c r="C66"/>
  <c r="E66"/>
  <c r="B72"/>
  <c r="C72"/>
  <c r="F72" s="1"/>
  <c r="E72"/>
  <c r="I72" s="1"/>
  <c r="I79" s="1"/>
  <c r="B73"/>
  <c r="F73" s="1"/>
  <c r="C73"/>
  <c r="E73"/>
  <c r="I73"/>
  <c r="B74"/>
  <c r="C74"/>
  <c r="E74"/>
  <c r="B75"/>
  <c r="C75"/>
  <c r="E75"/>
  <c r="K75" s="1"/>
  <c r="B76"/>
  <c r="C76"/>
  <c r="E76"/>
  <c r="K76" s="1"/>
  <c r="B42"/>
  <c r="C42"/>
  <c r="F42" s="1"/>
  <c r="G42" s="1"/>
  <c r="G51" s="1"/>
  <c r="L51" s="1"/>
  <c r="B43"/>
  <c r="C43"/>
  <c r="B44"/>
  <c r="C44"/>
  <c r="B45"/>
  <c r="C45"/>
  <c r="B47"/>
  <c r="C47"/>
  <c r="B48"/>
  <c r="C48"/>
  <c r="E19"/>
  <c r="K19" s="1"/>
  <c r="E20"/>
  <c r="K20" s="1"/>
  <c r="E35"/>
  <c r="K35" s="1"/>
  <c r="E68"/>
  <c r="K68" s="1"/>
  <c r="E77"/>
  <c r="K77" s="1"/>
  <c r="E78"/>
  <c r="K78" s="1"/>
  <c r="E49"/>
  <c r="K49" s="1"/>
  <c r="D73"/>
  <c r="D74"/>
  <c r="D75"/>
  <c r="D76"/>
  <c r="D65"/>
  <c r="D66"/>
  <c r="D55"/>
  <c r="D56"/>
  <c r="D57"/>
  <c r="D58"/>
  <c r="D59"/>
  <c r="D60"/>
  <c r="D61"/>
  <c r="D62"/>
  <c r="D63"/>
  <c r="D64"/>
  <c r="D43"/>
  <c r="D44"/>
  <c r="D45"/>
  <c r="D46"/>
  <c r="D47"/>
  <c r="D48"/>
  <c r="D26"/>
  <c r="D27"/>
  <c r="D28"/>
  <c r="D29"/>
  <c r="D30"/>
  <c r="D31"/>
  <c r="D32"/>
  <c r="D33"/>
  <c r="D34"/>
  <c r="B41"/>
  <c r="D42"/>
  <c r="D41" s="1"/>
  <c r="D6"/>
  <c r="D7"/>
  <c r="D8"/>
  <c r="D9"/>
  <c r="D10"/>
  <c r="D11"/>
  <c r="D12"/>
  <c r="D13"/>
  <c r="D14"/>
  <c r="D15"/>
  <c r="D16"/>
  <c r="D17"/>
  <c r="D18"/>
  <c r="D72"/>
  <c r="B71"/>
  <c r="C71"/>
  <c r="D71"/>
  <c r="D54"/>
  <c r="D53" s="1"/>
  <c r="D25"/>
  <c r="D24" s="1"/>
  <c r="D5"/>
  <c r="D4" s="1"/>
  <c r="C24"/>
  <c r="B53"/>
  <c r="B24"/>
  <c r="E24"/>
  <c r="L37"/>
  <c r="D4" i="361"/>
  <c r="H4" s="1"/>
  <c r="A4"/>
  <c r="B4"/>
  <c r="A5"/>
  <c r="B5"/>
  <c r="C5"/>
  <c r="C4"/>
  <c r="H7"/>
  <c r="J7"/>
  <c r="B4" i="358"/>
  <c r="I4"/>
  <c r="L21"/>
  <c r="L132"/>
  <c r="A3" i="355"/>
  <c r="A11"/>
  <c r="A17"/>
  <c r="D5" i="361"/>
  <c r="H5" s="1"/>
  <c r="E36" i="358"/>
  <c r="K36" s="1"/>
  <c r="K64"/>
  <c r="K73"/>
  <c r="K42"/>
  <c r="K51" s="1"/>
  <c r="I18"/>
  <c r="I34"/>
  <c r="K32"/>
  <c r="I31"/>
  <c r="K25"/>
  <c r="K38" s="1"/>
  <c r="K10"/>
  <c r="K9"/>
  <c r="K27"/>
  <c r="K59"/>
  <c r="K7"/>
  <c r="K33"/>
  <c r="T140" i="519"/>
  <c r="I61" i="358"/>
  <c r="K61"/>
  <c r="I48"/>
  <c r="K15"/>
  <c r="K14"/>
  <c r="K6"/>
  <c r="I6"/>
  <c r="J36" i="519"/>
  <c r="I63" i="358"/>
  <c r="K72"/>
  <c r="K79" s="1"/>
  <c r="I57"/>
  <c r="K29"/>
  <c r="I55"/>
  <c r="J6" i="398"/>
  <c r="L39" i="319"/>
  <c r="K57"/>
  <c r="L22" i="398"/>
  <c r="I10" i="380"/>
  <c r="J32" i="398"/>
  <c r="K55" i="319"/>
  <c r="J41"/>
  <c r="J41" i="398"/>
  <c r="K45" i="319"/>
  <c r="L48" i="398"/>
  <c r="L9"/>
  <c r="L34" i="319"/>
  <c r="L26" i="398"/>
  <c r="L21"/>
  <c r="L47"/>
  <c r="J53" i="319"/>
  <c r="K36" i="398"/>
  <c r="J48"/>
  <c r="J55" i="319"/>
  <c r="L44" i="398"/>
  <c r="I36" i="380"/>
  <c r="L7" i="398"/>
  <c r="L42" i="319"/>
  <c r="J45"/>
  <c r="I32" i="380"/>
  <c r="L6" i="398"/>
  <c r="J9"/>
  <c r="K34" i="319"/>
  <c r="L33" i="398"/>
  <c r="K27" i="319"/>
  <c r="L34" i="398"/>
  <c r="J10"/>
  <c r="K48"/>
  <c r="K46"/>
  <c r="L10"/>
  <c r="K6" i="319"/>
  <c r="J28"/>
  <c r="K44" i="398"/>
  <c r="J26"/>
  <c r="J30" i="319"/>
  <c r="L30"/>
  <c r="L38" i="398"/>
  <c r="L41"/>
  <c r="L6" i="319"/>
  <c r="K31"/>
  <c r="K49" i="398"/>
  <c r="I6" i="380"/>
  <c r="J49" i="398"/>
  <c r="J35" i="319"/>
  <c r="K52"/>
  <c r="K35" i="398"/>
  <c r="L35" i="319"/>
  <c r="L3" i="398"/>
  <c r="K43"/>
  <c r="J54" i="319"/>
  <c r="J27" i="398"/>
  <c r="I28" i="380"/>
  <c r="K22" i="398"/>
  <c r="J4"/>
  <c r="J44" i="319"/>
  <c r="K34" i="398"/>
  <c r="J6" i="319"/>
  <c r="J33"/>
  <c r="K23" i="398"/>
  <c r="L45"/>
  <c r="J45"/>
  <c r="K20"/>
  <c r="J42"/>
  <c r="J57" i="319"/>
  <c r="K32" i="398"/>
  <c r="L18"/>
  <c r="L35"/>
  <c r="L20"/>
  <c r="L25"/>
  <c r="L4"/>
  <c r="J35"/>
  <c r="L32"/>
  <c r="L31"/>
  <c r="K45"/>
  <c r="J39" i="319"/>
  <c r="I39" i="380"/>
  <c r="K7" i="398"/>
  <c r="K37" i="319"/>
  <c r="K31" i="398"/>
  <c r="K37"/>
  <c r="J43"/>
  <c r="K21"/>
  <c r="K58" i="319"/>
  <c r="K38" i="398"/>
  <c r="I14" i="380"/>
  <c r="K30" i="319"/>
  <c r="K35"/>
  <c r="K27" i="398"/>
  <c r="K49" i="319"/>
  <c r="J52"/>
  <c r="K6" i="398"/>
  <c r="K40"/>
  <c r="K44" i="319"/>
  <c r="L49"/>
  <c r="J23" i="398"/>
  <c r="K10"/>
  <c r="K26"/>
  <c r="J34"/>
  <c r="L58" i="319"/>
  <c r="K41" i="398"/>
  <c r="L53" i="319"/>
  <c r="L52"/>
  <c r="K41"/>
  <c r="L45"/>
  <c r="J39" i="398"/>
  <c r="J44"/>
  <c r="L4" i="319"/>
  <c r="J3" i="398"/>
  <c r="J37"/>
  <c r="J20"/>
  <c r="K28" i="319"/>
  <c r="L54"/>
  <c r="L56"/>
  <c r="L27" i="398"/>
  <c r="J40"/>
  <c r="L49"/>
  <c r="L24"/>
  <c r="J7"/>
  <c r="L33" i="319"/>
  <c r="J49"/>
  <c r="I40" i="380"/>
  <c r="L41" i="319"/>
  <c r="K47"/>
  <c r="L55"/>
  <c r="L29" i="398"/>
  <c r="J28"/>
  <c r="J36"/>
  <c r="L36"/>
  <c r="L37"/>
  <c r="J33"/>
  <c r="J30"/>
  <c r="J47"/>
  <c r="L42"/>
  <c r="L28"/>
  <c r="K9"/>
  <c r="J38" i="319"/>
  <c r="L23" i="398"/>
  <c r="L47" i="319"/>
  <c r="J21" i="398"/>
  <c r="K54" i="319"/>
  <c r="K4"/>
  <c r="J56"/>
  <c r="K47" i="398"/>
  <c r="K33"/>
  <c r="J47" i="319"/>
  <c r="K29" i="398"/>
  <c r="J18"/>
  <c r="K28"/>
  <c r="K39" i="319"/>
  <c r="J19" i="398"/>
  <c r="L46"/>
  <c r="J27" i="319"/>
  <c r="J31"/>
  <c r="J24" i="398"/>
  <c r="K42" i="319"/>
  <c r="K30" i="398"/>
  <c r="K19"/>
  <c r="K56" i="319"/>
  <c r="K18" i="398"/>
  <c r="K3"/>
  <c r="J34" i="319"/>
  <c r="L57"/>
  <c r="J4"/>
  <c r="J29" i="398"/>
  <c r="J50" i="319"/>
  <c r="K42" i="398"/>
  <c r="L30"/>
  <c r="K4"/>
  <c r="K38" i="319"/>
  <c r="J38" i="398"/>
  <c r="L44" i="319"/>
  <c r="L19" i="398"/>
  <c r="L38" i="319"/>
  <c r="K50"/>
  <c r="L27"/>
  <c r="K33"/>
  <c r="J58"/>
  <c r="J22" i="398"/>
  <c r="L28" i="319"/>
  <c r="J42"/>
  <c r="K24" i="398"/>
  <c r="L50" i="319"/>
  <c r="L39" i="398"/>
  <c r="K53" i="319"/>
  <c r="J25" i="398"/>
  <c r="L37" i="319"/>
  <c r="J46" i="398"/>
  <c r="L43"/>
  <c r="J31"/>
  <c r="K39"/>
  <c r="J37" i="319"/>
  <c r="L40" i="398"/>
  <c r="K25"/>
  <c r="L31" i="319"/>
  <c r="F76" i="358" l="1"/>
  <c r="H36" i="519"/>
  <c r="F36"/>
  <c r="J140"/>
  <c r="H140"/>
  <c r="F74" i="358"/>
  <c r="G74" s="1"/>
  <c r="L74" s="1"/>
  <c r="F45"/>
  <c r="F75"/>
  <c r="F11"/>
  <c r="G11" s="1"/>
  <c r="L11" s="1"/>
  <c r="F26"/>
  <c r="K12"/>
  <c r="I45"/>
  <c r="K8"/>
  <c r="I58"/>
  <c r="I30"/>
  <c r="G72"/>
  <c r="L72" s="1"/>
  <c r="F33"/>
  <c r="G33" s="1"/>
  <c r="L33" s="1"/>
  <c r="F13"/>
  <c r="G13" s="1"/>
  <c r="L13" s="1"/>
  <c r="F8"/>
  <c r="K11" i="500"/>
  <c r="I11"/>
  <c r="I5" i="358"/>
  <c r="I22" s="1"/>
  <c r="I76"/>
  <c r="F59"/>
  <c r="G59" s="1"/>
  <c r="L59" s="1"/>
  <c r="F58"/>
  <c r="F55"/>
  <c r="G55" s="1"/>
  <c r="L55" s="1"/>
  <c r="F54"/>
  <c r="F34"/>
  <c r="G34" s="1"/>
  <c r="L34" s="1"/>
  <c r="F31"/>
  <c r="G31" s="1"/>
  <c r="L31" s="1"/>
  <c r="G76"/>
  <c r="L76" s="1"/>
  <c r="H68"/>
  <c r="I68" s="1"/>
  <c r="L68" s="1"/>
  <c r="L42"/>
  <c r="H19"/>
  <c r="I19" s="1"/>
  <c r="L19" s="1"/>
  <c r="H36"/>
  <c r="I36" s="1"/>
  <c r="L36" s="1"/>
  <c r="H77"/>
  <c r="I77" s="1"/>
  <c r="L77" s="1"/>
  <c r="H20"/>
  <c r="I20" s="1"/>
  <c r="L20" s="1"/>
  <c r="H78"/>
  <c r="I78" s="1"/>
  <c r="L78" s="1"/>
  <c r="H35"/>
  <c r="I35" s="1"/>
  <c r="L35" s="1"/>
  <c r="H67"/>
  <c r="I67" s="1"/>
  <c r="L67" s="1"/>
  <c r="H49"/>
  <c r="I49" s="1"/>
  <c r="L49" s="1"/>
  <c r="G11" i="500"/>
  <c r="F5" i="361"/>
  <c r="L5" s="1"/>
  <c r="F4" s="1"/>
  <c r="F48" i="358"/>
  <c r="G48" s="1"/>
  <c r="L48" s="1"/>
  <c r="F47"/>
  <c r="G47" s="1"/>
  <c r="L47" s="1"/>
  <c r="F66"/>
  <c r="G66" s="1"/>
  <c r="F64"/>
  <c r="G64" s="1"/>
  <c r="L64" s="1"/>
  <c r="F63"/>
  <c r="G63" s="1"/>
  <c r="L63" s="1"/>
  <c r="F61"/>
  <c r="G61" s="1"/>
  <c r="L61" s="1"/>
  <c r="F60"/>
  <c r="G60" s="1"/>
  <c r="L60" s="1"/>
  <c r="F28"/>
  <c r="G28" s="1"/>
  <c r="L28" s="1"/>
  <c r="F17"/>
  <c r="G17" s="1"/>
  <c r="L17" s="1"/>
  <c r="F16"/>
  <c r="G16" s="1"/>
  <c r="L16" s="1"/>
  <c r="F12"/>
  <c r="G12" s="1"/>
  <c r="L12" s="1"/>
  <c r="F10"/>
  <c r="G10" s="1"/>
  <c r="L10" s="1"/>
  <c r="F9"/>
  <c r="G9" s="1"/>
  <c r="L9" s="1"/>
  <c r="K17"/>
  <c r="I16"/>
  <c r="F43"/>
  <c r="G43" s="1"/>
  <c r="L43" s="1"/>
  <c r="F65"/>
  <c r="G65" s="1"/>
  <c r="F62"/>
  <c r="G62" s="1"/>
  <c r="L62" s="1"/>
  <c r="F56"/>
  <c r="G56" s="1"/>
  <c r="L56" s="1"/>
  <c r="F29"/>
  <c r="G29" s="1"/>
  <c r="L29" s="1"/>
  <c r="F18"/>
  <c r="G18" s="1"/>
  <c r="L18" s="1"/>
  <c r="F15"/>
  <c r="G15" s="1"/>
  <c r="L15" s="1"/>
  <c r="F6"/>
  <c r="G6" s="1"/>
  <c r="L6" s="1"/>
  <c r="G75"/>
  <c r="L75" s="1"/>
  <c r="I75"/>
  <c r="I62"/>
  <c r="K62"/>
  <c r="I60"/>
  <c r="I15"/>
  <c r="K26"/>
  <c r="F57"/>
  <c r="G57" s="1"/>
  <c r="L57" s="1"/>
  <c r="G54"/>
  <c r="F30"/>
  <c r="G30" s="1"/>
  <c r="L30" s="1"/>
  <c r="F7"/>
  <c r="G7" s="1"/>
  <c r="L7" s="1"/>
  <c r="K74"/>
  <c r="I56"/>
  <c r="K56"/>
  <c r="K13"/>
  <c r="I13"/>
  <c r="K11"/>
  <c r="I11"/>
  <c r="K46"/>
  <c r="I46"/>
  <c r="K44"/>
  <c r="I44"/>
  <c r="K28"/>
  <c r="F44"/>
  <c r="G44" s="1"/>
  <c r="L44" s="1"/>
  <c r="G73"/>
  <c r="L73" s="1"/>
  <c r="G58"/>
  <c r="L58" s="1"/>
  <c r="F32"/>
  <c r="G32" s="1"/>
  <c r="L32" s="1"/>
  <c r="F27"/>
  <c r="G27" s="1"/>
  <c r="L27" s="1"/>
  <c r="F25"/>
  <c r="G25" s="1"/>
  <c r="F14"/>
  <c r="G14" s="1"/>
  <c r="L14" s="1"/>
  <c r="G8"/>
  <c r="L8" s="1"/>
  <c r="F5"/>
  <c r="G5" s="1"/>
  <c r="F46"/>
  <c r="G46" s="1"/>
  <c r="L46" s="1"/>
  <c r="G45"/>
  <c r="L45" s="1"/>
  <c r="I54"/>
  <c r="I69" s="1"/>
  <c r="K54"/>
  <c r="K69" s="1"/>
  <c r="K47"/>
  <c r="G26"/>
  <c r="L26" s="1"/>
  <c r="I43"/>
  <c r="I74"/>
  <c r="K63"/>
  <c r="I59"/>
  <c r="K57"/>
  <c r="I7"/>
  <c r="J42" i="380"/>
  <c r="J20"/>
  <c r="I17"/>
  <c r="G79" i="358" l="1"/>
  <c r="L79" s="1"/>
  <c r="F7" i="361"/>
  <c r="L7" s="1"/>
  <c r="L4"/>
  <c r="L5" i="358"/>
  <c r="G22"/>
  <c r="L22" s="1"/>
  <c r="G38"/>
  <c r="L38" s="1"/>
  <c r="L25"/>
  <c r="G69"/>
  <c r="L69" s="1"/>
  <c r="L54"/>
  <c r="I18" i="380"/>
</calcChain>
</file>

<file path=xl/sharedStrings.xml><?xml version="1.0" encoding="utf-8"?>
<sst xmlns="http://schemas.openxmlformats.org/spreadsheetml/2006/main" count="856" uniqueCount="361">
  <si>
    <t>통신케이블공</t>
    <phoneticPr fontId="3" type="noConversion"/>
  </si>
  <si>
    <t>통신외선공</t>
    <phoneticPr fontId="3" type="noConversion"/>
  </si>
  <si>
    <t>식</t>
    <phoneticPr fontId="3" type="noConversion"/>
  </si>
  <si>
    <t>일 위 대 가  산 출 근 거 서</t>
    <phoneticPr fontId="3" type="noConversion"/>
  </si>
  <si>
    <t>No.</t>
    <phoneticPr fontId="2" type="noConversion"/>
  </si>
  <si>
    <t>품      명</t>
    <phoneticPr fontId="10" type="noConversion"/>
  </si>
  <si>
    <t>규     격</t>
    <phoneticPr fontId="10" type="noConversion"/>
  </si>
  <si>
    <t>단위</t>
    <phoneticPr fontId="10" type="noConversion"/>
  </si>
  <si>
    <t>수량</t>
    <phoneticPr fontId="10" type="noConversion"/>
  </si>
  <si>
    <t>특별인부</t>
    <phoneticPr fontId="10" type="noConversion"/>
  </si>
  <si>
    <t>비고</t>
    <phoneticPr fontId="10" type="noConversion"/>
  </si>
  <si>
    <t>단위공량</t>
    <phoneticPr fontId="10" type="noConversion"/>
  </si>
  <si>
    <t>공량계</t>
    <phoneticPr fontId="10" type="noConversion"/>
  </si>
  <si>
    <t>면</t>
    <phoneticPr fontId="3" type="noConversion"/>
  </si>
  <si>
    <t>EA</t>
    <phoneticPr fontId="3" type="noConversion"/>
  </si>
  <si>
    <t>공  량  계</t>
    <phoneticPr fontId="10" type="noConversion"/>
  </si>
  <si>
    <t>통신설비공</t>
    <phoneticPr fontId="10" type="noConversion"/>
  </si>
  <si>
    <t>통신케이블공</t>
    <phoneticPr fontId="10" type="noConversion"/>
  </si>
  <si>
    <t>통신내선공</t>
    <phoneticPr fontId="10" type="noConversion"/>
  </si>
  <si>
    <t>보통인부</t>
    <phoneticPr fontId="10" type="noConversion"/>
  </si>
  <si>
    <t>면</t>
  </si>
  <si>
    <t>TV증폭기</t>
    <phoneticPr fontId="10" type="noConversion"/>
  </si>
  <si>
    <t>쌍방향</t>
    <phoneticPr fontId="10" type="noConversion"/>
  </si>
  <si>
    <t>분배기</t>
    <phoneticPr fontId="10" type="noConversion"/>
  </si>
  <si>
    <t>피뢰보안기</t>
    <phoneticPr fontId="10" type="noConversion"/>
  </si>
  <si>
    <t>동축케이블용</t>
    <phoneticPr fontId="10" type="noConversion"/>
  </si>
  <si>
    <t>콘센트</t>
    <phoneticPr fontId="10" type="noConversion"/>
  </si>
  <si>
    <t>노출접지-15A 250V 2구</t>
    <phoneticPr fontId="10" type="noConversion"/>
  </si>
  <si>
    <t>상향잡음필터</t>
    <phoneticPr fontId="10" type="noConversion"/>
  </si>
  <si>
    <t>통신설비공</t>
    <phoneticPr fontId="3" type="noConversion"/>
  </si>
  <si>
    <t>통신내선공</t>
    <phoneticPr fontId="3" type="noConversion"/>
  </si>
  <si>
    <t>배관의 20%</t>
    <phoneticPr fontId="10" type="noConversion"/>
  </si>
  <si>
    <t>HI 16C</t>
    <phoneticPr fontId="3" type="noConversion"/>
  </si>
  <si>
    <t>LP-2</t>
    <phoneticPr fontId="3" type="noConversion"/>
  </si>
  <si>
    <t>HI 22C</t>
    <phoneticPr fontId="3" type="noConversion"/>
  </si>
  <si>
    <t>분전함</t>
  </si>
  <si>
    <t>전　선</t>
  </si>
  <si>
    <t>단위</t>
  </si>
  <si>
    <t>특별인부</t>
    <phoneticPr fontId="3" type="noConversion"/>
  </si>
  <si>
    <t>수량</t>
  </si>
  <si>
    <t>비 고</t>
    <phoneticPr fontId="3" type="noConversion"/>
  </si>
  <si>
    <t>품       명</t>
    <phoneticPr fontId="3" type="noConversion"/>
  </si>
  <si>
    <t>규         격</t>
    <phoneticPr fontId="3" type="noConversion"/>
  </si>
  <si>
    <t>단위</t>
    <phoneticPr fontId="3" type="noConversion"/>
  </si>
  <si>
    <t>수  량</t>
    <phoneticPr fontId="3" type="noConversion"/>
  </si>
  <si>
    <t>재 료 비</t>
    <phoneticPr fontId="3" type="noConversion"/>
  </si>
  <si>
    <t>노 무 비</t>
    <phoneticPr fontId="3" type="noConversion"/>
  </si>
  <si>
    <t>경 비</t>
    <phoneticPr fontId="3" type="noConversion"/>
  </si>
  <si>
    <t>총 계</t>
    <phoneticPr fontId="3" type="noConversion"/>
  </si>
  <si>
    <t>단가</t>
    <phoneticPr fontId="3" type="noConversion"/>
  </si>
  <si>
    <t>금액</t>
    <phoneticPr fontId="3" type="noConversion"/>
  </si>
  <si>
    <t>전선관 부속품비</t>
    <phoneticPr fontId="10" type="noConversion"/>
  </si>
  <si>
    <t>잡재료비</t>
    <phoneticPr fontId="10" type="noConversion"/>
  </si>
  <si>
    <t>선,배관의 2%</t>
    <phoneticPr fontId="10" type="noConversion"/>
  </si>
  <si>
    <t>인</t>
    <phoneticPr fontId="3" type="noConversion"/>
  </si>
  <si>
    <t>합   계</t>
    <phoneticPr fontId="3" type="noConversion"/>
  </si>
  <si>
    <t>일  위  대  가  산  출  근  거  서</t>
    <phoneticPr fontId="3" type="noConversion"/>
  </si>
  <si>
    <t>F-GV 16㎟</t>
    <phoneticPr fontId="3" type="noConversion"/>
  </si>
  <si>
    <t>EA</t>
  </si>
  <si>
    <t>HFIX 4㎟</t>
  </si>
  <si>
    <t>인</t>
  </si>
  <si>
    <t>노무비</t>
    <phoneticPr fontId="3" type="noConversion"/>
  </si>
  <si>
    <t>비  고</t>
  </si>
  <si>
    <t>합  계</t>
  </si>
  <si>
    <t xml:space="preserve"> </t>
  </si>
  <si>
    <t>내선전공</t>
  </si>
  <si>
    <t>품      명</t>
    <phoneticPr fontId="3" type="noConversion"/>
  </si>
  <si>
    <t>규      격</t>
    <phoneticPr fontId="3" type="noConversion"/>
  </si>
  <si>
    <t>재 료 비</t>
    <phoneticPr fontId="3" type="noConversion"/>
  </si>
  <si>
    <t>노 무 비</t>
    <phoneticPr fontId="3" type="noConversion"/>
  </si>
  <si>
    <t>경   비</t>
    <phoneticPr fontId="3" type="noConversion"/>
  </si>
  <si>
    <t>총    액</t>
    <phoneticPr fontId="10" type="noConversion"/>
  </si>
  <si>
    <t>단  가</t>
    <phoneticPr fontId="2" type="noConversion"/>
  </si>
  <si>
    <t>금  액</t>
    <phoneticPr fontId="2" type="noConversion"/>
  </si>
  <si>
    <t>노무비</t>
    <phoneticPr fontId="2" type="noConversion"/>
  </si>
  <si>
    <t>보통인부</t>
    <phoneticPr fontId="3" type="noConversion"/>
  </si>
  <si>
    <t>품       명</t>
    <phoneticPr fontId="3" type="noConversion"/>
  </si>
  <si>
    <t>규       격</t>
    <phoneticPr fontId="3" type="noConversion"/>
  </si>
  <si>
    <t>단위</t>
    <phoneticPr fontId="3" type="noConversion"/>
  </si>
  <si>
    <t>수  량</t>
    <phoneticPr fontId="3" type="noConversion"/>
  </si>
  <si>
    <t>경 비</t>
    <phoneticPr fontId="3" type="noConversion"/>
  </si>
  <si>
    <t>계</t>
    <phoneticPr fontId="3" type="noConversion"/>
  </si>
  <si>
    <t>비 고</t>
    <phoneticPr fontId="3" type="noConversion"/>
  </si>
  <si>
    <t>단가</t>
    <phoneticPr fontId="3" type="noConversion"/>
  </si>
  <si>
    <t>금액</t>
    <phoneticPr fontId="3" type="noConversion"/>
  </si>
  <si>
    <t>합   계</t>
    <phoneticPr fontId="3" type="noConversion"/>
  </si>
  <si>
    <t xml:space="preserve"> ■  폐기물처리비</t>
    <phoneticPr fontId="3" type="noConversion"/>
  </si>
  <si>
    <t>No.</t>
    <phoneticPr fontId="2" type="noConversion"/>
  </si>
  <si>
    <t>F-CV 4/C 35㎟</t>
    <phoneticPr fontId="3" type="noConversion"/>
  </si>
  <si>
    <t>HI 54C</t>
    <phoneticPr fontId="3" type="noConversion"/>
  </si>
  <si>
    <t>HI 36C</t>
    <phoneticPr fontId="3" type="noConversion"/>
  </si>
  <si>
    <t>R1</t>
    <phoneticPr fontId="3" type="noConversion"/>
  </si>
  <si>
    <t>F-GV 6㎟</t>
    <phoneticPr fontId="3" type="noConversion"/>
  </si>
  <si>
    <t>F-CV 4/C 10㎟</t>
    <phoneticPr fontId="3" type="noConversion"/>
  </si>
  <si>
    <t>F-GV 10㎟</t>
    <phoneticPr fontId="3" type="noConversion"/>
  </si>
  <si>
    <t>HI 28C</t>
    <phoneticPr fontId="3" type="noConversion"/>
  </si>
  <si>
    <t>F-CV 1/C 70㎟</t>
    <phoneticPr fontId="3" type="noConversion"/>
  </si>
  <si>
    <t>※ 관로터파기 및 되메우기 (H=0.6M)</t>
    <phoneticPr fontId="3" type="noConversion"/>
  </si>
  <si>
    <t>※ 관로터파기 및 되메우기 (H=1.2M)</t>
    <phoneticPr fontId="3" type="noConversion"/>
  </si>
  <si>
    <t>EMPTY PIPE</t>
    <phoneticPr fontId="3" type="noConversion"/>
  </si>
  <si>
    <t>고장력방수 28C</t>
    <phoneticPr fontId="3" type="noConversion"/>
  </si>
  <si>
    <t>F-CV 3/C 6㎟</t>
    <phoneticPr fontId="3" type="noConversion"/>
  </si>
  <si>
    <t>고장력방수 36C</t>
    <phoneticPr fontId="3" type="noConversion"/>
  </si>
  <si>
    <t>고장력방수 70C</t>
    <phoneticPr fontId="3" type="noConversion"/>
  </si>
  <si>
    <t>『 [  ]안은 배관이 제외된 부분 표시』</t>
    <phoneticPr fontId="3" type="noConversion"/>
  </si>
  <si>
    <t>회 로</t>
    <phoneticPr fontId="3" type="noConversion"/>
  </si>
  <si>
    <t>품  　명　　규  　격</t>
    <phoneticPr fontId="3" type="noConversion"/>
  </si>
  <si>
    <t>산    　　　출　    　　내　    　　용</t>
    <phoneticPr fontId="3" type="noConversion"/>
  </si>
  <si>
    <t>전선관</t>
    <phoneticPr fontId="3" type="noConversion"/>
  </si>
  <si>
    <t>HI 70C</t>
    <phoneticPr fontId="3" type="noConversion"/>
  </si>
  <si>
    <t>F-GV 35㎟</t>
    <phoneticPr fontId="3" type="noConversion"/>
  </si>
  <si>
    <t>실내기</t>
    <phoneticPr fontId="3" type="noConversion"/>
  </si>
  <si>
    <t>■ 1층</t>
    <phoneticPr fontId="3" type="noConversion"/>
  </si>
  <si>
    <t>■ 2층</t>
    <phoneticPr fontId="3" type="noConversion"/>
  </si>
  <si>
    <t>기본식</t>
    <phoneticPr fontId="3" type="noConversion"/>
  </si>
  <si>
    <t>h/6{(2a+a')b+(2a'+a)b'}</t>
    <phoneticPr fontId="3" type="noConversion"/>
  </si>
  <si>
    <t>터파기 기초자료</t>
    <phoneticPr fontId="3" type="noConversion"/>
  </si>
  <si>
    <t>가. 터파기</t>
    <phoneticPr fontId="3" type="noConversion"/>
  </si>
  <si>
    <t>h</t>
    <phoneticPr fontId="3" type="noConversion"/>
  </si>
  <si>
    <t>높이</t>
    <phoneticPr fontId="3" type="noConversion"/>
  </si>
  <si>
    <t>a</t>
    <phoneticPr fontId="3" type="noConversion"/>
  </si>
  <si>
    <t>윗면가로</t>
    <phoneticPr fontId="3" type="noConversion"/>
  </si>
  <si>
    <t>a'</t>
    <phoneticPr fontId="3" type="noConversion"/>
  </si>
  <si>
    <t>아랫면가로</t>
    <phoneticPr fontId="3" type="noConversion"/>
  </si>
  <si>
    <t>b</t>
    <phoneticPr fontId="3" type="noConversion"/>
  </si>
  <si>
    <t>윗면세로</t>
    <phoneticPr fontId="3" type="noConversion"/>
  </si>
  <si>
    <t>나. 레미콘 타설</t>
    <phoneticPr fontId="3" type="noConversion"/>
  </si>
  <si>
    <t>b'</t>
    <phoneticPr fontId="3" type="noConversion"/>
  </si>
  <si>
    <t>아랫면세로</t>
    <phoneticPr fontId="3" type="noConversion"/>
  </si>
  <si>
    <t>레미콘 타설 기초자료</t>
    <phoneticPr fontId="3" type="noConversion"/>
  </si>
  <si>
    <t>h</t>
    <phoneticPr fontId="3" type="noConversion"/>
  </si>
  <si>
    <t>높이</t>
    <phoneticPr fontId="3" type="noConversion"/>
  </si>
  <si>
    <t>a</t>
    <phoneticPr fontId="3" type="noConversion"/>
  </si>
  <si>
    <t>윗면가로</t>
    <phoneticPr fontId="3" type="noConversion"/>
  </si>
  <si>
    <t>다. 합판거푸집</t>
    <phoneticPr fontId="3" type="noConversion"/>
  </si>
  <si>
    <t>라. 되메우기</t>
    <phoneticPr fontId="3" type="noConversion"/>
  </si>
  <si>
    <t>마. 잔토처리</t>
    <phoneticPr fontId="3" type="noConversion"/>
  </si>
  <si>
    <t>독립기초 터파기 기본식: h/6{(2a+a')b+(2a'+a)b'}</t>
    <phoneticPr fontId="3" type="noConversion"/>
  </si>
  <si>
    <t>기본식</t>
    <phoneticPr fontId="3" type="noConversion"/>
  </si>
  <si>
    <t>※ 가로등기초 ( 550 x 1000 x 1200 )</t>
    <phoneticPr fontId="3" type="noConversion"/>
  </si>
  <si>
    <t>h/6{(2a+a')b+(2a'+a)b'}</t>
    <phoneticPr fontId="3" type="noConversion"/>
  </si>
  <si>
    <t>터파기 기초자료</t>
    <phoneticPr fontId="3" type="noConversion"/>
  </si>
  <si>
    <t>가. 터파기</t>
    <phoneticPr fontId="3" type="noConversion"/>
  </si>
  <si>
    <t>※ 외등기초 ( 450 x 500 x 500 )</t>
    <phoneticPr fontId="3" type="noConversion"/>
  </si>
  <si>
    <t>나. 콘크리트 타설</t>
    <phoneticPr fontId="3" type="noConversion"/>
  </si>
  <si>
    <t>HI 42C</t>
    <phoneticPr fontId="3" type="noConversion"/>
  </si>
  <si>
    <t>MCC-P</t>
    <phoneticPr fontId="3" type="noConversion"/>
  </si>
  <si>
    <t>F-CVV-S 3/C 2.5㎟</t>
    <phoneticPr fontId="3" type="noConversion"/>
  </si>
  <si>
    <t>[1]+1.5+3+3.5+2+3+8+2+[2]</t>
    <phoneticPr fontId="3" type="noConversion"/>
  </si>
  <si>
    <t>P.B함</t>
    <phoneticPr fontId="3" type="noConversion"/>
  </si>
  <si>
    <t>[1]+1.5+13+15+2.5+[1]</t>
    <phoneticPr fontId="3" type="noConversion"/>
  </si>
  <si>
    <t>LP-K</t>
    <phoneticPr fontId="3" type="noConversion"/>
  </si>
  <si>
    <t>[1]+2.2+18+2.2+[1]</t>
    <phoneticPr fontId="3" type="noConversion"/>
  </si>
  <si>
    <t>EHP실외기</t>
    <phoneticPr fontId="3" type="noConversion"/>
  </si>
  <si>
    <t>[1]+2.2+22+2</t>
    <phoneticPr fontId="3" type="noConversion"/>
  </si>
  <si>
    <t>4+4+2</t>
    <phoneticPr fontId="3" type="noConversion"/>
  </si>
  <si>
    <t>펙키지에어컨</t>
    <phoneticPr fontId="3" type="noConversion"/>
  </si>
  <si>
    <t>[1]+2.2+3+6+2.5+[2]+2.2+4+15+4</t>
    <phoneticPr fontId="3" type="noConversion"/>
  </si>
  <si>
    <t>베기휀</t>
    <phoneticPr fontId="3" type="noConversion"/>
  </si>
  <si>
    <t>[1]+2.2+2+5</t>
    <phoneticPr fontId="3" type="noConversion"/>
  </si>
  <si>
    <t>[1]+2.2+2+5+5</t>
    <phoneticPr fontId="3" type="noConversion"/>
  </si>
  <si>
    <t>P.B</t>
    <phoneticPr fontId="3" type="noConversion"/>
  </si>
  <si>
    <t>[1]+2+2+18+4</t>
    <phoneticPr fontId="3" type="noConversion"/>
  </si>
  <si>
    <t>[1]+2.2+2+1+5+18+23+25+11+(3x7)</t>
    <phoneticPr fontId="3" type="noConversion"/>
  </si>
  <si>
    <t>배관용홈파기</t>
    <phoneticPr fontId="3" type="noConversion"/>
  </si>
  <si>
    <t>22C이하</t>
    <phoneticPr fontId="3" type="noConversion"/>
  </si>
  <si>
    <t>3x7</t>
    <phoneticPr fontId="3" type="noConversion"/>
  </si>
  <si>
    <t>54C이하</t>
    <phoneticPr fontId="3" type="noConversion"/>
  </si>
  <si>
    <t>2.2+2.2</t>
    <phoneticPr fontId="3" type="noConversion"/>
  </si>
  <si>
    <t>36C이하</t>
    <phoneticPr fontId="3" type="noConversion"/>
  </si>
  <si>
    <t>[1]+2.2+15+2.5+[2]+2.2+6+6+4</t>
    <phoneticPr fontId="3" type="noConversion"/>
  </si>
  <si>
    <t>일반비방수 16C</t>
  </si>
  <si>
    <t>[1]+2.2+7+2+14+14+14+17</t>
    <phoneticPr fontId="3" type="noConversion"/>
  </si>
  <si>
    <t>1.5x9</t>
    <phoneticPr fontId="3" type="noConversion"/>
  </si>
  <si>
    <t>13+13+13</t>
    <phoneticPr fontId="3" type="noConversion"/>
  </si>
  <si>
    <t>5+2.4</t>
    <phoneticPr fontId="3" type="noConversion"/>
  </si>
  <si>
    <t>42C이하</t>
    <phoneticPr fontId="3" type="noConversion"/>
  </si>
  <si>
    <t>3.사회과학관 전등 교체 설비공사</t>
    <phoneticPr fontId="3" type="noConversion"/>
  </si>
  <si>
    <t>HFIX 4㎟</t>
    <phoneticPr fontId="3" type="noConversion"/>
  </si>
  <si>
    <t>『 [  ]안은 배관이 제외된 부분 표시』</t>
    <phoneticPr fontId="3" type="noConversion"/>
  </si>
  <si>
    <t>회 로</t>
    <phoneticPr fontId="3" type="noConversion"/>
  </si>
  <si>
    <t>품  　명　　규  　격</t>
    <phoneticPr fontId="3" type="noConversion"/>
  </si>
  <si>
    <t>산    　　　출　    　　내　    　　용</t>
    <phoneticPr fontId="3" type="noConversion"/>
  </si>
  <si>
    <t>전선관</t>
    <phoneticPr fontId="3" type="noConversion"/>
  </si>
  <si>
    <t>스위치</t>
    <phoneticPr fontId="3" type="noConversion"/>
  </si>
  <si>
    <t>HFIX 2.5㎟</t>
    <phoneticPr fontId="3" type="noConversion"/>
  </si>
  <si>
    <t>HI 22C</t>
    <phoneticPr fontId="3" type="noConversion"/>
  </si>
  <si>
    <t>[0.2]+2.5+[0.2]</t>
    <phoneticPr fontId="3" type="noConversion"/>
  </si>
  <si>
    <t>배관용홈파기</t>
    <phoneticPr fontId="3" type="noConversion"/>
  </si>
  <si>
    <t>22C이하</t>
    <phoneticPr fontId="3" type="noConversion"/>
  </si>
  <si>
    <t>전자칠판</t>
    <phoneticPr fontId="3" type="noConversion"/>
  </si>
  <si>
    <t>HFIX 4㎟</t>
    <phoneticPr fontId="3" type="noConversion"/>
  </si>
  <si>
    <t>HI 16C</t>
    <phoneticPr fontId="3" type="noConversion"/>
  </si>
  <si>
    <t>[0.2]+1.2+[0.2]</t>
    <phoneticPr fontId="3" type="noConversion"/>
  </si>
  <si>
    <t>전기온수기</t>
    <phoneticPr fontId="3" type="noConversion"/>
  </si>
  <si>
    <t>[0.5]+1.8+3+24+10+2.8+[1]</t>
    <phoneticPr fontId="3" type="noConversion"/>
  </si>
  <si>
    <t xml:space="preserve">1-3. 본관동 소화기설치공사 </t>
    <phoneticPr fontId="3" type="noConversion"/>
  </si>
  <si>
    <t>S/W시험사</t>
    <phoneticPr fontId="10" type="noConversion"/>
  </si>
  <si>
    <t>H/W시험사</t>
    <phoneticPr fontId="10" type="noConversion"/>
  </si>
  <si>
    <t>MATRIX</t>
  </si>
  <si>
    <t>RELAY GROUP</t>
  </si>
  <si>
    <t>BATTERY CHARGER</t>
  </si>
  <si>
    <t>RACK CABINET</t>
  </si>
  <si>
    <t>구  분</t>
  </si>
  <si>
    <t>통신관련기사</t>
    <phoneticPr fontId="10" type="noConversion"/>
  </si>
  <si>
    <t>통신산업기사</t>
    <phoneticPr fontId="10" type="noConversion"/>
  </si>
  <si>
    <t>통신 설비공</t>
  </si>
  <si>
    <t>S/W시험사</t>
    <phoneticPr fontId="3" type="noConversion"/>
  </si>
  <si>
    <t>내장공</t>
    <phoneticPr fontId="10" type="noConversion"/>
  </si>
  <si>
    <t>H/W 시험사</t>
    <phoneticPr fontId="10" type="noConversion"/>
  </si>
  <si>
    <t>보통 인부</t>
    <phoneticPr fontId="3" type="noConversion"/>
  </si>
  <si>
    <t>품   셈</t>
  </si>
  <si>
    <t>공 정 별</t>
  </si>
  <si>
    <t>단위수</t>
  </si>
  <si>
    <t>공 량</t>
  </si>
  <si>
    <t>EM PANEL</t>
  </si>
  <si>
    <t>설        치</t>
  </si>
  <si>
    <t>표준품셈5-3-3</t>
  </si>
  <si>
    <t>점        검</t>
  </si>
  <si>
    <t>라. 구내 방송설비</t>
  </si>
  <si>
    <t>조        정</t>
  </si>
  <si>
    <t>EM CONTROL UNIT</t>
  </si>
  <si>
    <t>시험및측정</t>
  </si>
  <si>
    <t>적용</t>
  </si>
  <si>
    <t>EM SWITCHER</t>
  </si>
  <si>
    <t>MATRIX LOGIC</t>
  </si>
  <si>
    <t>PROGRAM EXCHANGE</t>
  </si>
  <si>
    <t>POWER DISTRIBUTOR</t>
  </si>
  <si>
    <t>다. 부대시설공사</t>
  </si>
  <si>
    <t>CONSOLE박스</t>
  </si>
  <si>
    <t>시험및점검</t>
  </si>
  <si>
    <t>소            계</t>
    <phoneticPr fontId="3" type="noConversion"/>
  </si>
  <si>
    <t>MIC JACK BOX</t>
  </si>
  <si>
    <t>JACK PANEL</t>
  </si>
  <si>
    <t>A/V JACK PANEL</t>
  </si>
  <si>
    <t>W/L MIC RECEIVER</t>
  </si>
  <si>
    <t>무선리시버</t>
  </si>
  <si>
    <t>W/L ANT</t>
  </si>
  <si>
    <t>WIRELESS ANT</t>
  </si>
  <si>
    <t>CD PLAYER</t>
  </si>
  <si>
    <t>AUDIO MIXER</t>
  </si>
  <si>
    <t>나. 기기신설</t>
  </si>
  <si>
    <t>AUDIO MIXER 20채널</t>
  </si>
  <si>
    <t>시험점검</t>
  </si>
  <si>
    <t>DIGITAL PROCESSOR</t>
  </si>
  <si>
    <t>나. 기기 신설</t>
  </si>
  <si>
    <t>PHASE EQUALIZER</t>
  </si>
  <si>
    <t>POWER AMP</t>
  </si>
  <si>
    <t>(500W)</t>
  </si>
  <si>
    <t>POWER AMP 300W이상</t>
  </si>
  <si>
    <t>(700W)</t>
  </si>
  <si>
    <t>MAIN SPEAKER</t>
  </si>
  <si>
    <t>SPEAKER고정100W</t>
  </si>
  <si>
    <t>STAGE SPEAKER</t>
  </si>
  <si>
    <t>HDMI컨버터</t>
  </si>
  <si>
    <t>표준품셈5-3-2</t>
  </si>
  <si>
    <t>가. 촬상부 및</t>
  </si>
  <si>
    <t>각종부대장치</t>
  </si>
  <si>
    <t>광컨버터</t>
  </si>
  <si>
    <t>(송신기)</t>
  </si>
  <si>
    <t>SEQUENCE POWER</t>
  </si>
  <si>
    <t>옥외 IP 네트워크 카메라</t>
  </si>
  <si>
    <t>가. 촬상부 및 감시부</t>
  </si>
  <si>
    <t>네트워크 비디오 레코더</t>
  </si>
  <si>
    <t>본체설치</t>
  </si>
  <si>
    <t>이중화작업</t>
  </si>
  <si>
    <t>네트워크 설비</t>
  </si>
  <si>
    <t>시험/조정</t>
  </si>
  <si>
    <t>비디오 서버</t>
  </si>
  <si>
    <t>감시 시스템 서버</t>
  </si>
  <si>
    <t>표준품셈7-1-1</t>
  </si>
  <si>
    <t>라. 각종기기 설치</t>
  </si>
  <si>
    <t>단말기(PC)설치</t>
  </si>
  <si>
    <t>LED모니터 22"</t>
  </si>
  <si>
    <t>비디오 모니터 30"이하</t>
  </si>
  <si>
    <t>스위칭 허브</t>
  </si>
  <si>
    <t>24Port/1000</t>
    <phoneticPr fontId="3" type="noConversion"/>
  </si>
  <si>
    <t>나. 네트워크 설비</t>
  </si>
  <si>
    <t>콘솔시험</t>
  </si>
  <si>
    <t>L3 스위치</t>
  </si>
  <si>
    <t>종합시험</t>
  </si>
  <si>
    <t>파워컨트롤러</t>
  </si>
  <si>
    <t>카메라 일반형</t>
    <phoneticPr fontId="3" type="noConversion"/>
  </si>
  <si>
    <t>표준품셈7-1-1</t>
    <phoneticPr fontId="3" type="noConversion"/>
  </si>
  <si>
    <t>다. 분배함 및 RACK</t>
    <phoneticPr fontId="3" type="noConversion"/>
  </si>
  <si>
    <t>19"RACK 2.2m미만</t>
    <phoneticPr fontId="3" type="noConversion"/>
  </si>
  <si>
    <t>TV증폭기함</t>
  </si>
  <si>
    <t>TV분배기함</t>
  </si>
  <si>
    <t>STS문, 600×700mm</t>
  </si>
  <si>
    <t>공구손료</t>
    <phoneticPr fontId="10" type="noConversion"/>
  </si>
  <si>
    <t>식</t>
    <phoneticPr fontId="3" type="noConversion"/>
  </si>
  <si>
    <t>6분배</t>
    <phoneticPr fontId="10" type="noConversion"/>
  </si>
  <si>
    <t>AMP+2분배+6분배</t>
  </si>
  <si>
    <t>통신관련산업기사</t>
    <phoneticPr fontId="3" type="noConversion"/>
  </si>
  <si>
    <t>보통인부</t>
    <phoneticPr fontId="3" type="noConversion"/>
  </si>
  <si>
    <t>노무비의 1%</t>
    <phoneticPr fontId="10" type="noConversion"/>
  </si>
  <si>
    <t>1. 통신설비공사</t>
    <phoneticPr fontId="3" type="noConversion"/>
  </si>
  <si>
    <t xml:space="preserve"> 경질비닐전선관</t>
    <phoneticPr fontId="3" type="noConversion"/>
  </si>
  <si>
    <t xml:space="preserve"> UTP케이블</t>
    <phoneticPr fontId="3" type="noConversion"/>
  </si>
  <si>
    <t>PULL BOX</t>
    <phoneticPr fontId="3" type="noConversion"/>
  </si>
  <si>
    <t>HI 16C</t>
    <phoneticPr fontId="3" type="noConversion"/>
  </si>
  <si>
    <t>HI 22C</t>
    <phoneticPr fontId="3" type="noConversion"/>
  </si>
  <si>
    <t>HI 28C</t>
    <phoneticPr fontId="3" type="noConversion"/>
  </si>
  <si>
    <t>HI 36C</t>
    <phoneticPr fontId="3" type="noConversion"/>
  </si>
  <si>
    <t>F-GV 6㎡</t>
    <phoneticPr fontId="3" type="noConversion"/>
  </si>
  <si>
    <t>CAT-5E 25P</t>
    <phoneticPr fontId="3" type="noConversion"/>
  </si>
  <si>
    <t>S/W 1개용</t>
    <phoneticPr fontId="3" type="noConversion"/>
  </si>
  <si>
    <t>C/T 4각</t>
    <phoneticPr fontId="3" type="noConversion"/>
  </si>
  <si>
    <t>300*300*100</t>
    <phoneticPr fontId="3" type="noConversion"/>
  </si>
  <si>
    <t>300*300*200</t>
    <phoneticPr fontId="3" type="noConversion"/>
  </si>
  <si>
    <t>8PIN 1구</t>
    <phoneticPr fontId="3" type="noConversion"/>
  </si>
  <si>
    <t>ALL SUS,25P</t>
    <phoneticPr fontId="3" type="noConversion"/>
  </si>
  <si>
    <t>16Φ*1800mm</t>
    <phoneticPr fontId="3" type="noConversion"/>
  </si>
  <si>
    <t>16C</t>
    <phoneticPr fontId="3" type="noConversion"/>
  </si>
  <si>
    <t>22C</t>
    <phoneticPr fontId="3" type="noConversion"/>
  </si>
  <si>
    <t>28C</t>
    <phoneticPr fontId="3" type="noConversion"/>
  </si>
  <si>
    <t xml:space="preserve"> 접지용전선</t>
    <phoneticPr fontId="3" type="noConversion"/>
  </si>
  <si>
    <t xml:space="preserve"> PVC BOX(철카바)</t>
    <phoneticPr fontId="3" type="noConversion"/>
  </si>
  <si>
    <t xml:space="preserve"> PVC BOX(철카바)</t>
    <phoneticPr fontId="3" type="noConversion"/>
  </si>
  <si>
    <t xml:space="preserve"> PULL BOX</t>
    <phoneticPr fontId="3" type="noConversion"/>
  </si>
  <si>
    <t xml:space="preserve"> 모듈러잭</t>
    <phoneticPr fontId="3" type="noConversion"/>
  </si>
  <si>
    <t xml:space="preserve"> 중간단자반</t>
    <phoneticPr fontId="3" type="noConversion"/>
  </si>
  <si>
    <t xml:space="preserve"> 접지동봉</t>
    <phoneticPr fontId="3" type="noConversion"/>
  </si>
  <si>
    <t xml:space="preserve"> 전선관지지행거</t>
    <phoneticPr fontId="3" type="noConversion"/>
  </si>
  <si>
    <t xml:space="preserve"> 전선관 부속품비</t>
    <phoneticPr fontId="10" type="noConversion"/>
  </si>
  <si>
    <t xml:space="preserve"> 잡재료비</t>
    <phoneticPr fontId="10" type="noConversion"/>
  </si>
  <si>
    <t xml:space="preserve"> 노무비</t>
    <phoneticPr fontId="3" type="noConversion"/>
  </si>
  <si>
    <t xml:space="preserve"> 공구손료</t>
    <phoneticPr fontId="10" type="noConversion"/>
  </si>
  <si>
    <t>강제전선관</t>
    <phoneticPr fontId="3" type="noConversion"/>
  </si>
  <si>
    <t>합성수지가요전선관(난연)</t>
    <phoneticPr fontId="3" type="noConversion"/>
  </si>
  <si>
    <t>UTP케이블</t>
    <phoneticPr fontId="3" type="noConversion"/>
  </si>
  <si>
    <t>0.6/1KV난연케이블</t>
    <phoneticPr fontId="3" type="noConversion"/>
  </si>
  <si>
    <t>0.6/1KV난연제어케이블</t>
    <phoneticPr fontId="3" type="noConversion"/>
  </si>
  <si>
    <t>스피커</t>
    <phoneticPr fontId="3" type="noConversion"/>
  </si>
  <si>
    <t>혼스피커 철거후 재설치</t>
    <phoneticPr fontId="3" type="noConversion"/>
  </si>
  <si>
    <t>혼스피커</t>
    <phoneticPr fontId="3" type="noConversion"/>
  </si>
  <si>
    <t>CCTV카메라 철거후 재설치</t>
    <phoneticPr fontId="3" type="noConversion"/>
  </si>
  <si>
    <t>운영실1 방송장비</t>
    <phoneticPr fontId="3" type="noConversion"/>
  </si>
  <si>
    <t>운영실2 방송장비</t>
    <phoneticPr fontId="3" type="noConversion"/>
  </si>
  <si>
    <t>2. 옥외방송 및 CCTV설비공사</t>
    <phoneticPr fontId="3" type="noConversion"/>
  </si>
  <si>
    <t>3. 통신설비철거공사</t>
    <phoneticPr fontId="3" type="noConversion"/>
  </si>
  <si>
    <t>기존스피커철거</t>
    <phoneticPr fontId="3" type="noConversion"/>
  </si>
  <si>
    <t>CCTV POLE철거</t>
    <phoneticPr fontId="3" type="noConversion"/>
  </si>
  <si>
    <t>기존UTP케이블 철거</t>
    <phoneticPr fontId="3" type="noConversion"/>
  </si>
  <si>
    <t>아연도 16C</t>
    <phoneticPr fontId="3" type="noConversion"/>
  </si>
  <si>
    <t>아연도 22C</t>
    <phoneticPr fontId="3" type="noConversion"/>
  </si>
  <si>
    <t>CD 16C</t>
    <phoneticPr fontId="3" type="noConversion"/>
  </si>
  <si>
    <t>CD 22C</t>
    <phoneticPr fontId="3" type="noConversion"/>
  </si>
  <si>
    <t>CAT-5E 4P</t>
    <phoneticPr fontId="3" type="noConversion"/>
  </si>
  <si>
    <t>F-CV 3/C 2.5㎟</t>
    <phoneticPr fontId="3" type="noConversion"/>
  </si>
  <si>
    <t>F-CVV-S 2/C 2.5㎟</t>
    <phoneticPr fontId="3" type="noConversion"/>
  </si>
  <si>
    <t>100*100*100</t>
    <phoneticPr fontId="3" type="noConversion"/>
  </si>
  <si>
    <t>컬럼형(옥외), 20W</t>
    <phoneticPr fontId="3" type="noConversion"/>
  </si>
  <si>
    <t>30W</t>
    <phoneticPr fontId="3" type="noConversion"/>
  </si>
  <si>
    <t>50W</t>
    <phoneticPr fontId="3" type="noConversion"/>
  </si>
  <si>
    <t>박스형</t>
    <phoneticPr fontId="3" type="noConversion"/>
  </si>
  <si>
    <t>m</t>
    <phoneticPr fontId="3" type="noConversion"/>
  </si>
  <si>
    <t>EA</t>
    <phoneticPr fontId="3" type="noConversion"/>
  </si>
  <si>
    <t>면</t>
    <phoneticPr fontId="3" type="noConversion"/>
  </si>
  <si>
    <t>개소</t>
    <phoneticPr fontId="3" type="noConversion"/>
  </si>
  <si>
    <t>식</t>
    <phoneticPr fontId="3" type="noConversion"/>
  </si>
</sst>
</file>

<file path=xl/styles.xml><?xml version="1.0" encoding="utf-8"?>
<styleSheet xmlns="http://schemas.openxmlformats.org/spreadsheetml/2006/main">
  <numFmts count="109">
    <numFmt numFmtId="42" formatCode="_-&quot;₩&quot;* #,##0_-;\-&quot;₩&quot;* #,##0_-;_-&quot;₩&quot;* &quot;-&quot;_-;_-@_-"/>
    <numFmt numFmtId="41" formatCode="_-* #,##0_-;\-* #,##0_-;_-* &quot;-&quot;_-;_-@_-"/>
    <numFmt numFmtId="44" formatCode="_-&quot;₩&quot;* #,##0.00_-;\-&quot;₩&quot;* #,##0.00_-;_-&quot;₩&quot;* &quot;-&quot;??_-;_-@_-"/>
    <numFmt numFmtId="43" formatCode="_-* #,##0.00_-;\-* #,##0.00_-;_-* &quot;-&quot;??_-;_-@_-"/>
    <numFmt numFmtId="24" formatCode="\$#,##0_);[Red]\(\$#,##0\)"/>
    <numFmt numFmtId="176" formatCode="_ * #,##0_ ;_ * \-#,##0_ ;_ * &quot;-&quot;_ ;_ @_ "/>
    <numFmt numFmtId="177" formatCode="_ * #,##0.00_ ;_ * \-#,##0.00_ ;_ * &quot;-&quot;??_ ;_ @_ "/>
    <numFmt numFmtId="178" formatCode="\x#,##0"/>
    <numFmt numFmtId="179" formatCode="#,##0;[Red]#,##0"/>
    <numFmt numFmtId="180" formatCode="#,##0.0"/>
    <numFmt numFmtId="181" formatCode="#,##0_ "/>
    <numFmt numFmtId="182" formatCode="\(\5\)*0.0%"/>
    <numFmt numFmtId="183" formatCode="\(\5\)\x0.0%"/>
    <numFmt numFmtId="184" formatCode="\5\x00%"/>
    <numFmt numFmtId="185" formatCode="\5\x0.0%"/>
    <numFmt numFmtId="186" formatCode="&quot;$&quot;#,##0.00_);\(&quot;$&quot;#,##0.00\)"/>
    <numFmt numFmtId="187" formatCode="_-&quot;₩&quot;* #,##0.00_-;\!\-&quot;₩&quot;* #,##0.00_-;_-&quot;₩&quot;* &quot;-&quot;??_-;_-@_-"/>
    <numFmt numFmtId="188" formatCode="#,##0_);[Red]&quot;₩&quot;\!\-#,##0"/>
    <numFmt numFmtId="189" formatCode="_ * #,##0.0000000000_ ;_ * \-#,##0.0000000000_ ;_ * &quot;-&quot;_ ;_ @_ "/>
    <numFmt numFmtId="190" formatCode="#,##0.000000"/>
    <numFmt numFmtId="191" formatCode="0.00\ \ "/>
    <numFmt numFmtId="192" formatCode="0\ "/>
    <numFmt numFmtId="193" formatCode="_ * #,##0_ \ \ \ \ ;_ * \-#,##0_ ;_ * &quot;-&quot;_ ;_ @_ "/>
    <numFmt numFmtId="194" formatCode="&quot;$&quot;#,##0_);[Red]\(&quot;$&quot;#,##0\)"/>
    <numFmt numFmtId="195" formatCode="0.000%"/>
    <numFmt numFmtId="196" formatCode="0,###,000"/>
    <numFmt numFmtId="197" formatCode="###"/>
    <numFmt numFmtId="198" formatCode="0,###,###"/>
    <numFmt numFmtId="199" formatCode="0.##"/>
    <numFmt numFmtId="200" formatCode="&quot;₩&quot;#,##0;[Red]&quot;₩&quot;&quot;₩&quot;&quot;₩&quot;&quot;₩&quot;&quot;₩&quot;&quot;₩&quot;&quot;₩&quot;&quot;₩&quot;\-#,##0"/>
    <numFmt numFmtId="201" formatCode="_ * #,##0.00_ ;_ * &quot;₩&quot;&quot;₩&quot;&quot;₩&quot;&quot;₩&quot;&quot;₩&quot;&quot;₩&quot;&quot;₩&quot;\-#,##0.00_ ;_ * &quot;-&quot;??_ ;_ @_ "/>
    <numFmt numFmtId="202" formatCode="#,##0.00;[Red]&quot;-&quot;#,##0.00"/>
    <numFmt numFmtId="203" formatCode="0.000"/>
    <numFmt numFmtId="204" formatCode="_(&quot;$&quot;* #,##0_);_(&quot;$&quot;* \(#,##0\);_(&quot;$&quot;* &quot;-&quot;_);_(@_)"/>
    <numFmt numFmtId="205" formatCode="_(&quot;$&quot;* #,##0.00_);_(&quot;$&quot;* \(#,##0.00\);_(&quot;$&quot;* &quot;-&quot;??_);_(@_)"/>
    <numFmt numFmtId="206" formatCode="_ &quot;₩&quot;* #,##0_ ;_ &quot;₩&quot;* \-#,##0_ ;_ &quot;₩&quot;* &quot;-&quot;_ ;_ @_ "/>
    <numFmt numFmtId="207" formatCode="_ &quot;₩&quot;* #,##0.00_ ;_ &quot;₩&quot;* \-#,##0.00_ ;_ &quot;₩&quot;* &quot;-&quot;??_ ;_ @_ "/>
    <numFmt numFmtId="208" formatCode="#."/>
    <numFmt numFmtId="209" formatCode="_-[$€-2]* #,##0.00_-;\-[$€-2]* #,##0.00_-;_-[$€-2]* &quot;-&quot;??_-"/>
    <numFmt numFmtId="210" formatCode="_-* #,##0.00_-;\!\-* #,##0.00_-;_-* &quot;-&quot;??_-;_-@_-"/>
    <numFmt numFmtId="211" formatCode="\!\$#,##0_);\!\(\!\$#,##0\!\)"/>
    <numFmt numFmtId="212" formatCode="\!\$#,##0_);[Red]\!\(\!\$#,##0\!\)"/>
    <numFmt numFmtId="213" formatCode="\!\$#,##0.00_);\!\(\!\$#,##0.00\!\)"/>
    <numFmt numFmtId="214" formatCode="#.##"/>
    <numFmt numFmtId="215" formatCode="_-* #,##0\ _F_-;\-* #,##0\ _F_-;_-* &quot;-&quot;\ _F_-;_-@_-"/>
    <numFmt numFmtId="216" formatCode="&quot;$&quot;#,##0_);\(&quot;$&quot;#,##0\)"/>
    <numFmt numFmtId="217" formatCode="#,##0&quot;?_);\(#,##0&quot;&quot;?&quot;\)"/>
    <numFmt numFmtId="218" formatCode="#,##0.00&quot;?_);[Red]\(#,##0.00&quot;&quot;?&quot;\)"/>
    <numFmt numFmtId="219" formatCode="General_)"/>
    <numFmt numFmtId="220" formatCode="_ * #,##0.00_)&quot;£&quot;_ ;_ * \(#,##0.00\)&quot;£&quot;_ ;_ * &quot;-&quot;??_)&quot;£&quot;_ ;_ @_ "/>
    <numFmt numFmtId="221" formatCode="_ * #,##0.00_)_£_ ;_ * \(#,##0.00\)_£_ ;_ * &quot;-&quot;??_)_£_ ;_ @_ "/>
    <numFmt numFmtId="222" formatCode="#,##0\ &quot;F&quot;;[Red]\-#,##0\ &quot;F&quot;"/>
    <numFmt numFmtId="223" formatCode="#,##0.00\ &quot;F&quot;;\-#,##0.00\ &quot;F&quot;"/>
    <numFmt numFmtId="224" formatCode="###0.0_);\(###0.0\)"/>
    <numFmt numFmtId="225" formatCode="&quot;$&quot;#,##0.00_);[Red]\(&quot;$&quot;#,##0.00\)"/>
    <numFmt numFmtId="226" formatCode="d\.mmm"/>
    <numFmt numFmtId="227" formatCode="_ * #,##0.00_)\ _$_ ;_ * \(#,##0.00\)\ _$_ ;_ * &quot;-&quot;??_)\ _$_ ;_ @_ "/>
    <numFmt numFmtId="228" formatCode="0.0"/>
    <numFmt numFmtId="229" formatCode="&quot;₩&quot;#,##0"/>
    <numFmt numFmtId="230" formatCode="&quot;제&quot;General&quot;호&quot;&quot;표&quot;"/>
    <numFmt numFmtId="231" formatCode="0.0000"/>
    <numFmt numFmtId="232" formatCode="_ * #,##0.0000_ ;_ * \-#,##0.0000_ ;_ * &quot;-&quot;_ ;_ @_ "/>
    <numFmt numFmtId="233" formatCode="#,##0,"/>
    <numFmt numFmtId="234" formatCode="_-* #,##0.00_-;&quot;₩&quot;&quot;₩&quot;&quot;₩&quot;\-* #,##0.00_-;_-* &quot;-&quot;??_-;_-@_-"/>
    <numFmt numFmtId="235" formatCode="&quot;₩&quot;#,##0;&quot;₩&quot;&quot;₩&quot;&quot;₩&quot;&quot;₩&quot;&quot;₩&quot;&quot;₩&quot;&quot;₩&quot;&quot;₩&quot;&quot;₩&quot;&quot;₩&quot;\-&quot;₩&quot;#,##0"/>
    <numFmt numFmtId="236" formatCode="#,##0.00_);[Red]\(#,##0.00\)"/>
    <numFmt numFmtId="237" formatCode="0.00000000"/>
    <numFmt numFmtId="238" formatCode="0.00000"/>
    <numFmt numFmtId="239" formatCode="#,##0;[Red]&quot;-&quot;#,##0"/>
    <numFmt numFmtId="240" formatCode="0.0_)"/>
    <numFmt numFmtId="241" formatCode="#,##0&quot;칸&quot;"/>
    <numFmt numFmtId="242" formatCode="#,##0.0&quot; ㎡&quot;"/>
    <numFmt numFmtId="243" formatCode="#,##0.0&quot; ㎥&quot;"/>
    <numFmt numFmtId="244" formatCode="#,##0.000"/>
    <numFmt numFmtId="245" formatCode="#.00"/>
    <numFmt numFmtId="246" formatCode="_-* #,##0.0_-;&quot;₩&quot;\!\-* #,##0.0_-;_-* &quot;-&quot;_-;_-@_-"/>
    <numFmt numFmtId="247" formatCode="_ * #,##0_ ;_ * &quot;₩&quot;\!\-#,##0_ ;_ * &quot;-&quot;_ ;_ @_ "/>
    <numFmt numFmtId="248" formatCode="%#.00"/>
    <numFmt numFmtId="249" formatCode="#,##0."/>
    <numFmt numFmtId="250" formatCode="\$#.00"/>
    <numFmt numFmtId="251" formatCode="\$#."/>
    <numFmt numFmtId="252" formatCode="#,##0\ &quot;DM&quot;;[Red]\-#,##0\ &quot;DM&quot;"/>
    <numFmt numFmtId="253" formatCode="#,##0.00\ &quot;DM&quot;;[Red]\-#,##0.00\ &quot;DM&quot;"/>
    <numFmt numFmtId="254" formatCode="\=General&quot;㎥&quot;"/>
    <numFmt numFmtId="255" formatCode="mm&quot;월&quot;\ dd&quot;일&quot;"/>
    <numFmt numFmtId="256" formatCode="_ * #,##0.000_ ;_ * \-#,##0.000_ ;_ * &quot;-&quot;_ ;_ @_ "/>
    <numFmt numFmtId="257" formatCode="_ * #,##0_ ;_ * &quot;₩&quot;&quot;₩&quot;&quot;₩&quot;&quot;₩&quot;&quot;₩&quot;\-#,##0_ ;_ * &quot;-&quot;_ ;_ @_ "/>
    <numFmt numFmtId="258" formatCode="&quot;₩&quot;#,##0;&quot;₩&quot;&quot;₩&quot;&quot;₩&quot;&quot;₩&quot;&quot;₩&quot;&quot;₩&quot;&quot;₩&quot;&quot;₩&quot;&quot;₩&quot;&quot;₩&quot;&quot;₩&quot;&quot;₩&quot;\-&quot;₩&quot;#,##0"/>
    <numFmt numFmtId="259" formatCode="&quot;₩&quot;#,##0.00;&quot;₩&quot;&quot;₩&quot;&quot;₩&quot;&quot;₩&quot;&quot;₩&quot;&quot;₩&quot;&quot;₩&quot;&quot;₩&quot;&quot;₩&quot;&quot;₩&quot;&quot;₩&quot;&quot;₩&quot;\-&quot;₩&quot;#,##0.00"/>
    <numFmt numFmtId="260" formatCode="#,##0;&quot;-&quot;#,##0"/>
    <numFmt numFmtId="261" formatCode="0.000;[Red]0.000"/>
    <numFmt numFmtId="262" formatCode="0.00_);[Red]\(0.00\)"/>
    <numFmt numFmtId="263" formatCode="&quot;₩&quot;#,##0.00;&quot;₩&quot;\-#,##0.00"/>
    <numFmt numFmtId="264" formatCode="&quot;실적율:&quot;#,#00"/>
    <numFmt numFmtId="265" formatCode="&quot;실적율:&quot;0%"/>
    <numFmt numFmtId="266" formatCode="_ * #,##0.00_ ;_ * \-#,##0.00_ ;_ * &quot;-&quot;_ ;_ @_ "/>
    <numFmt numFmtId="267" formatCode="_ &quot;₩&quot;* #,##0.0_ ;_ &quot;₩&quot;* \-#,##0.0_ ;_ &quot;₩&quot;* &quot;-&quot;_ ;_ @_ "/>
    <numFmt numFmtId="268" formatCode="&quot;계획누계:&quot;#,#00"/>
    <numFmt numFmtId="269" formatCode="#,##0\ \ \ \ \ \ \ "/>
    <numFmt numFmtId="270" formatCode="&quot;?#,##0.00;\-&quot;&quot;?&quot;#,##0.00"/>
    <numFmt numFmtId="271" formatCode="&quot;총&quot;\ #,##0\ &quot;개&quot;"/>
    <numFmt numFmtId="272" formatCode="#,##0\ \ \ "/>
    <numFmt numFmtId="273" formatCode="#,###"/>
    <numFmt numFmtId="274" formatCode="m/dd"/>
    <numFmt numFmtId="275" formatCode="m\/dd\ \ \ \ \ \ "/>
    <numFmt numFmtId="276" formatCode="m\/dd"/>
    <numFmt numFmtId="277" formatCode="\~\ mm&quot;月&quot;\ dd&quot;日&quot;"/>
    <numFmt numFmtId="278" formatCode="0_);[Red]\(0\)"/>
    <numFmt numFmtId="279" formatCode="\$#,##0.00"/>
  </numFmts>
  <fonts count="160">
    <font>
      <sz val="11"/>
      <name val="돋움"/>
      <family val="3"/>
      <charset val="129"/>
    </font>
    <font>
      <sz val="11"/>
      <name val="돋움"/>
      <family val="3"/>
      <charset val="129"/>
    </font>
    <font>
      <sz val="11"/>
      <name val="돋움"/>
      <family val="3"/>
      <charset val="129"/>
    </font>
    <font>
      <sz val="8"/>
      <name val="돋움"/>
      <family val="3"/>
      <charset val="129"/>
    </font>
    <font>
      <sz val="10"/>
      <name val="Arial"/>
      <family val="2"/>
    </font>
    <font>
      <b/>
      <sz val="12"/>
      <name val="바탕체"/>
      <family val="1"/>
      <charset val="129"/>
    </font>
    <font>
      <sz val="9"/>
      <name val="돋움"/>
      <family val="3"/>
      <charset val="129"/>
    </font>
    <font>
      <sz val="12"/>
      <name val="돋움"/>
      <family val="3"/>
      <charset val="129"/>
    </font>
    <font>
      <sz val="9"/>
      <name val="굴림"/>
      <family val="3"/>
      <charset val="129"/>
    </font>
    <font>
      <sz val="9"/>
      <name val="굴림체"/>
      <family val="3"/>
      <charset val="129"/>
    </font>
    <font>
      <sz val="8"/>
      <name val="바탕"/>
      <family val="1"/>
      <charset val="129"/>
    </font>
    <font>
      <b/>
      <sz val="11"/>
      <name val="돋움"/>
      <family val="3"/>
      <charset val="129"/>
    </font>
    <font>
      <sz val="12"/>
      <name val="바탕체"/>
      <family val="1"/>
      <charset val="129"/>
    </font>
    <font>
      <sz val="8"/>
      <name val="굴림"/>
      <family val="3"/>
      <charset val="129"/>
    </font>
    <font>
      <sz val="9"/>
      <color indexed="8"/>
      <name val="굴림체"/>
      <family val="3"/>
      <charset val="129"/>
    </font>
    <font>
      <sz val="8"/>
      <name val="굴림체"/>
      <family val="3"/>
      <charset val="129"/>
    </font>
    <font>
      <sz val="9"/>
      <color indexed="10"/>
      <name val="굴림체"/>
      <family val="3"/>
      <charset val="129"/>
    </font>
    <font>
      <b/>
      <sz val="9"/>
      <name val="굴림체"/>
      <family val="3"/>
      <charset val="129"/>
    </font>
    <font>
      <sz val="10"/>
      <name val="굴림체"/>
      <family val="3"/>
      <charset val="129"/>
    </font>
    <font>
      <sz val="11"/>
      <name val="굴림체"/>
      <family val="3"/>
      <charset val="129"/>
    </font>
    <font>
      <sz val="12"/>
      <name val="굴림체"/>
      <family val="3"/>
      <charset val="129"/>
    </font>
    <font>
      <sz val="12"/>
      <name val="굴림"/>
      <family val="3"/>
      <charset val="129"/>
    </font>
    <font>
      <sz val="11"/>
      <name val="굴림"/>
      <family val="3"/>
      <charset val="129"/>
    </font>
    <font>
      <sz val="10"/>
      <name val="명조"/>
      <family val="3"/>
      <charset val="129"/>
    </font>
    <font>
      <sz val="12"/>
      <color indexed="24"/>
      <name val="바탕체"/>
      <family val="1"/>
      <charset val="129"/>
    </font>
    <font>
      <sz val="12"/>
      <name val="¹UAAA¼"/>
      <family val="3"/>
      <charset val="129"/>
    </font>
    <font>
      <b/>
      <sz val="10"/>
      <name val="Helv"/>
      <family val="2"/>
    </font>
    <font>
      <sz val="10"/>
      <name val="MS Sans Serif"/>
      <family val="2"/>
    </font>
    <font>
      <sz val="10"/>
      <name val="MS Serif"/>
      <family val="1"/>
    </font>
    <font>
      <sz val="10"/>
      <color indexed="16"/>
      <name val="MS Serif"/>
      <family val="1"/>
    </font>
    <font>
      <sz val="1"/>
      <color indexed="8"/>
      <name val="Courier"/>
      <family val="3"/>
    </font>
    <font>
      <i/>
      <sz val="1"/>
      <color indexed="8"/>
      <name val="Courier"/>
      <family val="3"/>
    </font>
    <font>
      <sz val="8"/>
      <name val="Arial"/>
      <family val="2"/>
    </font>
    <font>
      <b/>
      <sz val="12"/>
      <name val="Helv"/>
      <family val="2"/>
    </font>
    <font>
      <b/>
      <sz val="12"/>
      <name val="Arial"/>
      <family val="2"/>
    </font>
    <font>
      <b/>
      <sz val="11"/>
      <name val="Helv"/>
      <family val="2"/>
    </font>
    <font>
      <sz val="8"/>
      <name val="Helv"/>
      <family val="2"/>
    </font>
    <font>
      <b/>
      <sz val="8"/>
      <color indexed="8"/>
      <name val="Helv"/>
      <family val="2"/>
    </font>
    <font>
      <b/>
      <u/>
      <sz val="13"/>
      <name val="굴림체"/>
      <family val="3"/>
      <charset val="129"/>
    </font>
    <font>
      <u/>
      <sz val="11"/>
      <color indexed="36"/>
      <name val="돋움"/>
      <family val="3"/>
      <charset val="129"/>
    </font>
    <font>
      <sz val="10"/>
      <name val="바탕체"/>
      <family val="1"/>
      <charset val="129"/>
    </font>
    <font>
      <sz val="13"/>
      <name val="돋움체"/>
      <family val="3"/>
      <charset val="129"/>
    </font>
    <font>
      <sz val="12"/>
      <name val="돋움체"/>
      <family val="3"/>
      <charset val="129"/>
    </font>
    <font>
      <sz val="12"/>
      <name val="¹UAAA¼"/>
      <family val="1"/>
    </font>
    <font>
      <b/>
      <sz val="1"/>
      <color indexed="8"/>
      <name val="Courier"/>
      <family val="3"/>
    </font>
    <font>
      <sz val="11"/>
      <name val="뼻뮝"/>
      <family val="3"/>
      <charset val="129"/>
    </font>
    <font>
      <sz val="10"/>
      <name val="바탕"/>
      <family val="1"/>
      <charset val="129"/>
    </font>
    <font>
      <sz val="11"/>
      <name val="바탕체"/>
      <family val="1"/>
      <charset val="129"/>
    </font>
    <font>
      <sz val="11"/>
      <name val="μ¸¿o"/>
      <family val="3"/>
      <charset val="129"/>
    </font>
    <font>
      <sz val="12"/>
      <name val="Helv"/>
      <family val="2"/>
    </font>
    <font>
      <sz val="8"/>
      <name val="바탕체"/>
      <family val="1"/>
      <charset val="129"/>
    </font>
    <font>
      <b/>
      <sz val="10"/>
      <name val="굴림체"/>
      <family val="3"/>
      <charset val="129"/>
    </font>
    <font>
      <sz val="10"/>
      <color indexed="12"/>
      <name val="굴림체"/>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2"/>
      <name val="명조"/>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0"/>
      <color indexed="8"/>
      <name val="돋움체"/>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2"/>
      <name val="ⓒoUAAA¨u"/>
      <family val="1"/>
      <charset val="129"/>
    </font>
    <font>
      <sz val="11"/>
      <name val="￥i￠￢￠?o"/>
      <family val="3"/>
      <charset val="129"/>
    </font>
    <font>
      <sz val="12"/>
      <name val="¹ÙÅÁÃ¼"/>
      <family val="1"/>
      <charset val="129"/>
    </font>
    <font>
      <sz val="10"/>
      <name val="Geneva"/>
      <family val="2"/>
    </font>
    <font>
      <sz val="12"/>
      <name val="System"/>
      <family val="2"/>
      <charset val="129"/>
    </font>
    <font>
      <sz val="12"/>
      <name val="±¼¸²A¼"/>
      <family val="3"/>
    </font>
    <font>
      <sz val="9"/>
      <name val="Times New Roman"/>
      <family val="1"/>
    </font>
    <font>
      <sz val="10"/>
      <color indexed="8"/>
      <name val="Arial"/>
      <family val="2"/>
    </font>
    <font>
      <sz val="10"/>
      <name val="Univers (WN)"/>
      <family val="2"/>
    </font>
    <font>
      <sz val="18"/>
      <color indexed="12"/>
      <name val="MS Sans Serif"/>
      <family val="2"/>
    </font>
    <font>
      <b/>
      <sz val="24"/>
      <name val="돋움"/>
      <family val="3"/>
      <charset val="129"/>
    </font>
    <font>
      <sz val="9"/>
      <color indexed="10"/>
      <name val="HY울릉도M"/>
      <family val="1"/>
      <charset val="129"/>
    </font>
    <font>
      <sz val="9"/>
      <color indexed="10"/>
      <name val="돋움"/>
      <family val="3"/>
      <charset val="129"/>
    </font>
    <font>
      <sz val="9"/>
      <color indexed="12"/>
      <name val="돋움"/>
      <family val="3"/>
      <charset val="129"/>
    </font>
    <font>
      <sz val="9"/>
      <color indexed="58"/>
      <name val="돋움"/>
      <family val="3"/>
      <charset val="129"/>
    </font>
    <font>
      <sz val="10"/>
      <name val="돋움"/>
      <family val="3"/>
      <charset val="129"/>
    </font>
    <font>
      <b/>
      <sz val="9"/>
      <color indexed="8"/>
      <name val="굴림체"/>
      <family val="3"/>
      <charset val="129"/>
    </font>
    <font>
      <b/>
      <sz val="9"/>
      <color indexed="10"/>
      <name val="굴림체"/>
      <family val="3"/>
      <charset val="129"/>
    </font>
    <font>
      <b/>
      <sz val="8"/>
      <color indexed="10"/>
      <name val="굴림체"/>
      <family val="3"/>
      <charset val="129"/>
    </font>
    <font>
      <b/>
      <sz val="22"/>
      <name val="바탕체"/>
      <family val="1"/>
      <charset val="129"/>
    </font>
    <font>
      <i/>
      <sz val="12"/>
      <name val="굴림체"/>
      <family val="3"/>
      <charset val="129"/>
    </font>
    <font>
      <sz val="10"/>
      <color indexed="19"/>
      <name val="돋움체"/>
      <family val="3"/>
      <charset val="129"/>
    </font>
    <font>
      <sz val="10"/>
      <name val="Helv"/>
      <family val="2"/>
    </font>
    <font>
      <sz val="12"/>
      <name val="Times New Roman"/>
      <family val="1"/>
    </font>
    <font>
      <sz val="12"/>
      <name val="견명조"/>
      <family val="1"/>
      <charset val="129"/>
    </font>
    <font>
      <sz val="12"/>
      <name val="Arial"/>
      <family val="2"/>
    </font>
    <font>
      <sz val="12"/>
      <name val="©öUAAA¨ù"/>
      <family val="3"/>
      <charset val="129"/>
    </font>
    <font>
      <sz val="11"/>
      <name val="¡¾¨u￠￢ⓒ÷A¨u"/>
      <family val="3"/>
      <charset val="129"/>
    </font>
    <font>
      <sz val="12"/>
      <name val="¡¾¨ù¢¬©÷A¨ù"/>
      <family val="3"/>
      <charset val="129"/>
    </font>
    <font>
      <sz val="11"/>
      <name val="±¼¸²Ã¼"/>
      <family val="3"/>
      <charset val="129"/>
    </font>
    <font>
      <sz val="11"/>
      <name val="µ¸¿ò"/>
      <family val="3"/>
      <charset val="129"/>
    </font>
    <font>
      <sz val="8"/>
      <name val="©öUAAA¨ù"/>
      <family val="1"/>
      <charset val="129"/>
    </font>
    <font>
      <sz val="12"/>
      <name val="¥ì¢¬¢¯oA¨ù"/>
      <family val="3"/>
      <charset val="129"/>
    </font>
    <font>
      <sz val="10"/>
      <name val="¡¾¨ù¢¬©÷A¨ù"/>
      <family val="3"/>
      <charset val="129"/>
    </font>
    <font>
      <sz val="10"/>
      <name val="©öUAAA¨ù"/>
      <family val="1"/>
      <charset val="129"/>
    </font>
    <font>
      <sz val="12"/>
      <name val="μ¸¿oA¼"/>
      <family val="3"/>
      <charset val="129"/>
    </font>
    <font>
      <u/>
      <sz val="10"/>
      <color indexed="12"/>
      <name val="Arial"/>
      <family val="2"/>
    </font>
    <font>
      <sz val="10"/>
      <color indexed="12"/>
      <name val="Arial"/>
      <family val="2"/>
    </font>
    <font>
      <u/>
      <sz val="10"/>
      <color indexed="12"/>
      <name val="MS Sans Serif"/>
      <family val="2"/>
    </font>
    <font>
      <b/>
      <i/>
      <sz val="12"/>
      <name val="Times New Roman"/>
      <family val="1"/>
    </font>
    <font>
      <sz val="7"/>
      <name val="Small Fonts"/>
      <family val="2"/>
    </font>
    <font>
      <b/>
      <sz val="12"/>
      <name val="Book Antiqua"/>
      <family val="1"/>
    </font>
    <font>
      <b/>
      <sz val="8"/>
      <name val="Times New Roman"/>
      <family val="1"/>
    </font>
    <font>
      <b/>
      <i/>
      <sz val="14"/>
      <name val="Arial"/>
      <family val="2"/>
    </font>
    <font>
      <b/>
      <i/>
      <sz val="9"/>
      <name val="Times New Roman"/>
      <family val="1"/>
    </font>
    <font>
      <b/>
      <sz val="24"/>
      <name val="Arial"/>
      <family val="2"/>
    </font>
    <font>
      <b/>
      <sz val="14"/>
      <name val="Arial"/>
      <family val="2"/>
    </font>
    <font>
      <sz val="11"/>
      <name val="명조"/>
      <family val="3"/>
      <charset val="129"/>
    </font>
    <font>
      <sz val="8"/>
      <color indexed="12"/>
      <name val="Arial"/>
      <family val="2"/>
    </font>
    <font>
      <u/>
      <sz val="10"/>
      <color indexed="36"/>
      <name val="Arial"/>
      <family val="2"/>
    </font>
    <font>
      <u/>
      <sz val="9"/>
      <color indexed="12"/>
      <name val="Helv"/>
      <family val="2"/>
    </font>
    <font>
      <sz val="12"/>
      <name val="궁서체"/>
      <family val="1"/>
      <charset val="129"/>
    </font>
    <font>
      <sz val="10"/>
      <name val="돋움체"/>
      <family val="3"/>
      <charset val="129"/>
    </font>
    <font>
      <sz val="10"/>
      <name val="굴림"/>
      <family val="3"/>
      <charset val="129"/>
    </font>
    <font>
      <sz val="11"/>
      <name val="돋움체"/>
      <family val="3"/>
      <charset val="129"/>
    </font>
    <font>
      <sz val="9"/>
      <name val="MS Sans Serif"/>
      <family val="2"/>
    </font>
    <font>
      <b/>
      <sz val="10"/>
      <name val="바탕체"/>
      <family val="1"/>
      <charset val="129"/>
    </font>
    <font>
      <b/>
      <sz val="18"/>
      <name val="바탕체"/>
      <family val="1"/>
      <charset val="129"/>
    </font>
    <font>
      <sz val="10"/>
      <name val="한양신명조"/>
      <family val="1"/>
      <charset val="129"/>
    </font>
    <font>
      <sz val="12"/>
      <name val="견고딕"/>
      <family val="1"/>
      <charset val="129"/>
    </font>
    <font>
      <b/>
      <sz val="16"/>
      <name val="돋움체"/>
      <family val="3"/>
      <charset val="129"/>
    </font>
    <font>
      <i/>
      <sz val="11"/>
      <name val="명조"/>
      <family val="3"/>
      <charset val="129"/>
    </font>
    <font>
      <u/>
      <sz val="9"/>
      <color indexed="36"/>
      <name val="Helv"/>
      <family val="2"/>
    </font>
    <font>
      <sz val="14"/>
      <name val="굴림체"/>
      <family val="3"/>
      <charset val="129"/>
    </font>
    <font>
      <sz val="16"/>
      <name val="굴림체"/>
      <family val="3"/>
      <charset val="129"/>
    </font>
    <font>
      <sz val="9"/>
      <color indexed="12"/>
      <name val="굴림체"/>
      <family val="3"/>
      <charset val="129"/>
    </font>
    <font>
      <sz val="9"/>
      <color indexed="58"/>
      <name val="굴림체"/>
      <family val="3"/>
      <charset val="129"/>
    </font>
    <font>
      <sz val="10"/>
      <color indexed="10"/>
      <name val="굴림"/>
      <family val="3"/>
      <charset val="129"/>
    </font>
    <font>
      <sz val="10"/>
      <color indexed="61"/>
      <name val="굴림"/>
      <family val="3"/>
      <charset val="129"/>
    </font>
    <font>
      <b/>
      <sz val="8"/>
      <color indexed="10"/>
      <name val="굴림체"/>
      <family val="3"/>
      <charset val="129"/>
    </font>
    <font>
      <sz val="10"/>
      <name val="Courier New"/>
      <family val="3"/>
    </font>
    <font>
      <sz val="10"/>
      <name val="궁서(English)"/>
      <family val="3"/>
      <charset val="129"/>
    </font>
    <font>
      <sz val="12"/>
      <name val="±¼¸²A¼"/>
      <family val="3"/>
      <charset val="129"/>
    </font>
    <font>
      <b/>
      <sz val="7"/>
      <name val="굴림체"/>
      <family val="3"/>
      <charset val="129"/>
    </font>
    <font>
      <b/>
      <sz val="8"/>
      <color indexed="12"/>
      <name val="굴림체"/>
      <family val="3"/>
      <charset val="129"/>
    </font>
    <font>
      <sz val="7"/>
      <name val="돋움"/>
      <family val="3"/>
      <charset val="129"/>
    </font>
    <font>
      <b/>
      <sz val="10"/>
      <name val="돋움"/>
      <family val="3"/>
      <charset val="129"/>
    </font>
    <font>
      <b/>
      <sz val="9"/>
      <name val="돋움"/>
      <family val="3"/>
      <charset val="129"/>
    </font>
    <font>
      <b/>
      <sz val="8"/>
      <name val="돋움"/>
      <family val="3"/>
      <charset val="129"/>
    </font>
    <font>
      <sz val="10"/>
      <name val="Book Antiqua"/>
      <family val="1"/>
    </font>
    <font>
      <sz val="9"/>
      <name val="Arial"/>
      <family val="2"/>
    </font>
    <font>
      <sz val="10"/>
      <name val="±¼¸²Ã¼"/>
      <family val="3"/>
      <charset val="129"/>
    </font>
    <font>
      <sz val="10"/>
      <name val="±¼¸²A¼"/>
      <family val="3"/>
      <charset val="129"/>
    </font>
    <font>
      <b/>
      <sz val="9"/>
      <name val="Helv"/>
      <family val="2"/>
    </font>
    <font>
      <b/>
      <i/>
      <sz val="11"/>
      <name val="Times New Roman"/>
      <family val="1"/>
    </font>
    <font>
      <b/>
      <sz val="10"/>
      <name val="Arial"/>
      <family val="2"/>
    </font>
    <font>
      <b/>
      <i/>
      <sz val="10"/>
      <name val="Times New Roman"/>
      <family val="1"/>
    </font>
    <font>
      <b/>
      <sz val="9"/>
      <color rgb="FFFF0000"/>
      <name val="굴림체"/>
      <family val="3"/>
      <charset val="129"/>
    </font>
    <font>
      <b/>
      <sz val="8"/>
      <color rgb="FFFF0000"/>
      <name val="굴림체"/>
      <family val="3"/>
      <charset val="129"/>
    </font>
  </fonts>
  <fills count="33">
    <fill>
      <patternFill patternType="none"/>
    </fill>
    <fill>
      <patternFill patternType="gray125"/>
    </fill>
    <fill>
      <patternFill patternType="solid">
        <fgColor indexed="22"/>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22"/>
        <bgColor indexed="9"/>
      </patternFill>
    </fill>
    <fill>
      <patternFill patternType="solid">
        <fgColor indexed="43"/>
      </patternFill>
    </fill>
    <fill>
      <patternFill patternType="solid">
        <fgColor indexed="55"/>
      </patternFill>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s>
  <borders count="55">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ck">
        <color indexed="64"/>
      </left>
      <right style="thin">
        <color indexed="64"/>
      </right>
      <top style="thick">
        <color indexed="64"/>
      </top>
      <bottom style="thin">
        <color indexed="64"/>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style="hair">
        <color indexed="64"/>
      </top>
      <bottom style="hair">
        <color indexed="64"/>
      </bottom>
      <diagonal/>
    </border>
    <border>
      <left style="thin">
        <color indexed="12"/>
      </left>
      <right style="thin">
        <color indexed="12"/>
      </right>
      <top style="thin">
        <color indexed="12"/>
      </top>
      <bottom style="thin">
        <color indexed="12"/>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style="double">
        <color indexed="64"/>
      </left>
      <right/>
      <top/>
      <bottom style="hair">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Up="1">
      <left/>
      <right/>
      <top/>
      <bottom/>
      <diagonal style="thin">
        <color indexed="64"/>
      </diagonal>
    </border>
  </borders>
  <cellStyleXfs count="3082">
    <xf numFmtId="0" fontId="0" fillId="0" borderId="0"/>
    <xf numFmtId="0" fontId="4" fillId="0" borderId="0"/>
    <xf numFmtId="208" fontId="30" fillId="0" borderId="0">
      <protection locked="0"/>
    </xf>
    <xf numFmtId="0" fontId="40" fillId="0" borderId="0"/>
    <xf numFmtId="176" fontId="41" fillId="0" borderId="0" applyFont="0" applyFill="0" applyBorder="0" applyAlignment="0" applyProtection="0"/>
    <xf numFmtId="0" fontId="27" fillId="0" borderId="1">
      <alignment horizontal="center"/>
    </xf>
    <xf numFmtId="0" fontId="90" fillId="0" borderId="0">
      <alignment vertical="center"/>
    </xf>
    <xf numFmtId="0" fontId="40" fillId="0" borderId="2">
      <alignment horizontal="centerContinuous" vertical="center"/>
    </xf>
    <xf numFmtId="3" fontId="12" fillId="0" borderId="0">
      <alignment vertical="center"/>
    </xf>
    <xf numFmtId="180" fontId="12" fillId="0" borderId="0">
      <alignment vertical="center"/>
    </xf>
    <xf numFmtId="4" fontId="12" fillId="0" borderId="0">
      <alignment vertical="center"/>
    </xf>
    <xf numFmtId="244" fontId="12" fillId="0" borderId="0">
      <alignment vertical="center"/>
    </xf>
    <xf numFmtId="0" fontId="40" fillId="0" borderId="2">
      <alignment horizontal="centerContinuous" vertical="center"/>
    </xf>
    <xf numFmtId="24" fontId="27" fillId="0" borderId="0" applyFont="0" applyFill="0" applyBorder="0" applyAlignment="0" applyProtection="0"/>
    <xf numFmtId="176" fontId="42" fillId="0" borderId="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 fillId="0" borderId="0" applyFont="0" applyFill="0" applyBorder="0" applyAlignment="0" applyProtection="0"/>
    <xf numFmtId="0" fontId="20" fillId="0" borderId="0">
      <alignment vertical="center"/>
    </xf>
    <xf numFmtId="0" fontId="91" fillId="0" borderId="0">
      <alignment vertical="center"/>
    </xf>
    <xf numFmtId="0" fontId="20" fillId="0" borderId="0">
      <alignment vertical="center"/>
    </xf>
    <xf numFmtId="255" fontId="12" fillId="0" borderId="0">
      <alignment horizontal="center"/>
    </xf>
    <xf numFmtId="237" fontId="92" fillId="0" borderId="0" applyNumberFormat="0">
      <alignment horizontal="center" vertical="center"/>
      <protection locked="0" hidden="1"/>
    </xf>
    <xf numFmtId="0" fontId="2" fillId="0" borderId="0" applyFont="0" applyFill="0" applyBorder="0" applyAlignment="0" applyProtection="0"/>
    <xf numFmtId="0" fontId="4" fillId="0" borderId="0" applyFont="0" applyFill="0" applyBorder="0" applyAlignment="0" applyProtection="0"/>
    <xf numFmtId="0" fontId="12" fillId="0" borderId="0"/>
    <xf numFmtId="0" fontId="2" fillId="0" borderId="0"/>
    <xf numFmtId="0" fontId="4" fillId="0" borderId="0"/>
    <xf numFmtId="0" fontId="4" fillId="0" borderId="0"/>
    <xf numFmtId="0" fontId="18" fillId="0" borderId="0"/>
    <xf numFmtId="0" fontId="4" fillId="0" borderId="0"/>
    <xf numFmtId="0" fontId="93" fillId="0" borderId="0"/>
    <xf numFmtId="0" fontId="93"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93" fillId="0" borderId="0"/>
    <xf numFmtId="0" fontId="27" fillId="0" borderId="0"/>
    <xf numFmtId="0" fontId="27" fillId="0" borderId="0"/>
    <xf numFmtId="0" fontId="27" fillId="0" borderId="0"/>
    <xf numFmtId="0" fontId="27" fillId="0" borderId="0"/>
    <xf numFmtId="0" fontId="18" fillId="0" borderId="0"/>
    <xf numFmtId="0" fontId="27" fillId="0" borderId="0"/>
    <xf numFmtId="0" fontId="18" fillId="0" borderId="0"/>
    <xf numFmtId="0" fontId="27" fillId="0" borderId="0"/>
    <xf numFmtId="0" fontId="4" fillId="0" borderId="0"/>
    <xf numFmtId="0" fontId="12" fillId="0" borderId="0" applyFont="0" applyFill="0" applyBorder="0" applyAlignment="0" applyProtection="0"/>
    <xf numFmtId="0" fontId="2" fillId="0" borderId="0"/>
    <xf numFmtId="0" fontId="4" fillId="0" borderId="0"/>
    <xf numFmtId="0" fontId="18" fillId="0" borderId="0"/>
    <xf numFmtId="0" fontId="27" fillId="0" borderId="0"/>
    <xf numFmtId="0" fontId="4" fillId="0" borderId="0"/>
    <xf numFmtId="0" fontId="4" fillId="0" borderId="0"/>
    <xf numFmtId="0" fontId="4" fillId="0" borderId="0"/>
    <xf numFmtId="0" fontId="4" fillId="0" borderId="0"/>
    <xf numFmtId="0" fontId="27" fillId="0" borderId="0"/>
    <xf numFmtId="0" fontId="2" fillId="0" borderId="0"/>
    <xf numFmtId="0" fontId="2" fillId="0" borderId="0"/>
    <xf numFmtId="0" fontId="18" fillId="0" borderId="0"/>
    <xf numFmtId="0" fontId="18"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4" fillId="0" borderId="0"/>
    <xf numFmtId="0" fontId="4" fillId="0" borderId="0"/>
    <xf numFmtId="0" fontId="18" fillId="0" borderId="0"/>
    <xf numFmtId="0" fontId="18" fillId="0" borderId="0"/>
    <xf numFmtId="0" fontId="93" fillId="0" borderId="0"/>
    <xf numFmtId="0" fontId="4" fillId="0" borderId="0"/>
    <xf numFmtId="0" fontId="18" fillId="0" borderId="0" applyFont="0" applyFill="0" applyBorder="0" applyAlignment="0" applyProtection="0"/>
    <xf numFmtId="0" fontId="2" fillId="0" borderId="0"/>
    <xf numFmtId="0" fontId="2" fillId="0" borderId="0"/>
    <xf numFmtId="0" fontId="2"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4" fillId="0" borderId="0"/>
    <xf numFmtId="0" fontId="18" fillId="0" borderId="0" applyFont="0" applyFill="0" applyBorder="0" applyAlignment="0" applyProtection="0"/>
    <xf numFmtId="0" fontId="2" fillId="0" borderId="0"/>
    <xf numFmtId="0" fontId="2" fillId="0" borderId="0"/>
    <xf numFmtId="0" fontId="2" fillId="0" borderId="0"/>
    <xf numFmtId="0" fontId="2" fillId="0" borderId="0"/>
    <xf numFmtId="0" fontId="4" fillId="0" borderId="0"/>
    <xf numFmtId="0" fontId="93" fillId="0" borderId="0"/>
    <xf numFmtId="0" fontId="4"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0"/>
    <xf numFmtId="176" fontId="12" fillId="0" borderId="0" applyFont="0" applyFill="0" applyBorder="0" applyAlignment="0" applyProtection="0"/>
    <xf numFmtId="0" fontId="18" fillId="0" borderId="0"/>
    <xf numFmtId="0" fontId="93" fillId="0" borderId="0"/>
    <xf numFmtId="0" fontId="93" fillId="0" borderId="0"/>
    <xf numFmtId="0" fontId="27" fillId="0" borderId="0"/>
    <xf numFmtId="0" fontId="4" fillId="0" borderId="0"/>
    <xf numFmtId="0" fontId="4" fillId="0" borderId="0"/>
    <xf numFmtId="0" fontId="18" fillId="0" borderId="0" applyFont="0" applyFill="0" applyBorder="0" applyAlignment="0" applyProtection="0"/>
    <xf numFmtId="0" fontId="4" fillId="0" borderId="0"/>
    <xf numFmtId="0" fontId="4" fillId="0" borderId="0"/>
    <xf numFmtId="176" fontId="12" fillId="0" borderId="0" applyFont="0" applyFill="0" applyBorder="0" applyAlignment="0" applyProtection="0"/>
    <xf numFmtId="0" fontId="4" fillId="0" borderId="0"/>
    <xf numFmtId="0" fontId="18" fillId="0" borderId="0"/>
    <xf numFmtId="0" fontId="18" fillId="0" borderId="0"/>
    <xf numFmtId="0" fontId="4" fillId="0" borderId="0"/>
    <xf numFmtId="0" fontId="18" fillId="0" borderId="0" applyFont="0" applyFill="0" applyBorder="0" applyAlignment="0" applyProtection="0"/>
    <xf numFmtId="259" fontId="12" fillId="0" borderId="0" applyFont="0" applyFill="0" applyBorder="0" applyAlignment="0" applyProtection="0"/>
    <xf numFmtId="0" fontId="18"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xf numFmtId="176" fontId="12" fillId="0" borderId="0" applyFont="0" applyFill="0" applyBorder="0" applyAlignment="0" applyProtection="0"/>
    <xf numFmtId="0" fontId="18" fillId="0" borderId="0"/>
    <xf numFmtId="0" fontId="18" fillId="0" borderId="0"/>
    <xf numFmtId="0" fontId="93" fillId="0" borderId="0"/>
    <xf numFmtId="0" fontId="18" fillId="0" borderId="0"/>
    <xf numFmtId="0" fontId="18" fillId="0" borderId="0" applyFont="0" applyFill="0" applyBorder="0" applyAlignment="0" applyProtection="0"/>
    <xf numFmtId="0" fontId="4" fillId="0" borderId="0"/>
    <xf numFmtId="176" fontId="150" fillId="0" borderId="0" applyFont="0" applyFill="0" applyBorder="0" applyAlignment="0" applyProtection="0"/>
    <xf numFmtId="0" fontId="4"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0"/>
    <xf numFmtId="208" fontId="30" fillId="0" borderId="0">
      <protection locked="0"/>
    </xf>
    <xf numFmtId="176" fontId="12" fillId="0" borderId="0" applyFont="0" applyFill="0" applyBorder="0" applyAlignment="0" applyProtection="0"/>
    <xf numFmtId="0" fontId="18" fillId="0" borderId="0" applyFont="0" applyFill="0" applyBorder="0" applyAlignment="0" applyProtection="0"/>
    <xf numFmtId="0" fontId="4" fillId="0" borderId="0"/>
    <xf numFmtId="0" fontId="4" fillId="0" borderId="0"/>
    <xf numFmtId="0" fontId="4" fillId="0" borderId="0"/>
    <xf numFmtId="0" fontId="93" fillId="0" borderId="0"/>
    <xf numFmtId="0" fontId="4" fillId="0" borderId="0"/>
    <xf numFmtId="0" fontId="4" fillId="0" borderId="0"/>
    <xf numFmtId="0" fontId="4" fillId="0" borderId="0"/>
    <xf numFmtId="0" fontId="4" fillId="0" borderId="0"/>
    <xf numFmtId="176" fontId="12" fillId="0" borderId="0" applyFont="0" applyFill="0" applyBorder="0" applyAlignment="0" applyProtection="0"/>
    <xf numFmtId="0" fontId="27" fillId="0" borderId="0"/>
    <xf numFmtId="0" fontId="2" fillId="0" borderId="0"/>
    <xf numFmtId="0" fontId="2" fillId="0" borderId="0"/>
    <xf numFmtId="0" fontId="2" fillId="0" borderId="0"/>
    <xf numFmtId="0" fontId="2" fillId="0" borderId="0"/>
    <xf numFmtId="0" fontId="18" fillId="0" borderId="0"/>
    <xf numFmtId="0" fontId="12" fillId="0" borderId="0"/>
    <xf numFmtId="0" fontId="27" fillId="0" borderId="0"/>
    <xf numFmtId="0" fontId="93" fillId="0" borderId="0"/>
    <xf numFmtId="176" fontId="12" fillId="0" borderId="0" applyFont="0" applyFill="0" applyBorder="0" applyAlignment="0" applyProtection="0"/>
    <xf numFmtId="0" fontId="18" fillId="0" borderId="0" applyFont="0" applyFill="0" applyBorder="0" applyAlignment="0" applyProtection="0"/>
    <xf numFmtId="0" fontId="18"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7" fillId="0" borderId="0"/>
    <xf numFmtId="176" fontId="12" fillId="0" borderId="0" applyFont="0" applyFill="0" applyBorder="0" applyAlignment="0" applyProtection="0"/>
    <xf numFmtId="0" fontId="18" fillId="0" borderId="0"/>
    <xf numFmtId="0" fontId="18" fillId="0" borderId="0"/>
    <xf numFmtId="176" fontId="12" fillId="0" borderId="0" applyFont="0" applyFill="0" applyBorder="0" applyAlignment="0" applyProtection="0"/>
    <xf numFmtId="0" fontId="2" fillId="0" borderId="0"/>
    <xf numFmtId="0" fontId="18" fillId="0" borderId="0" applyFont="0" applyFill="0" applyBorder="0" applyAlignment="0" applyProtection="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7" fillId="0" borderId="0"/>
    <xf numFmtId="0" fontId="18" fillId="0" borderId="0"/>
    <xf numFmtId="0" fontId="18" fillId="0" borderId="0"/>
    <xf numFmtId="0" fontId="18" fillId="0" borderId="0" applyFont="0" applyFill="0" applyBorder="0" applyAlignment="0" applyProtection="0"/>
    <xf numFmtId="176" fontId="15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93" fillId="0" borderId="0"/>
    <xf numFmtId="176" fontId="12" fillId="0" borderId="0" applyFont="0" applyFill="0" applyBorder="0" applyAlignment="0" applyProtection="0"/>
    <xf numFmtId="0" fontId="4" fillId="0" borderId="0"/>
    <xf numFmtId="0" fontId="27" fillId="0" borderId="0"/>
    <xf numFmtId="0" fontId="12" fillId="0" borderId="0"/>
    <xf numFmtId="0" fontId="18" fillId="0" borderId="0" applyFont="0" applyFill="0" applyBorder="0" applyAlignment="0" applyProtection="0"/>
    <xf numFmtId="0" fontId="18" fillId="0" borderId="0" applyFont="0" applyFill="0" applyBorder="0" applyAlignment="0" applyProtection="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201" fontId="12" fillId="0" borderId="0" applyFont="0" applyFill="0" applyBorder="0" applyAlignment="0" applyProtection="0"/>
    <xf numFmtId="200" fontId="4" fillId="0" borderId="0" applyFont="0" applyFill="0" applyBorder="0" applyAlignment="0" applyProtection="0"/>
    <xf numFmtId="0" fontId="2" fillId="0" borderId="0"/>
    <xf numFmtId="0" fontId="2" fillId="0" borderId="0"/>
    <xf numFmtId="0" fontId="2" fillId="0" borderId="0"/>
    <xf numFmtId="176" fontId="12" fillId="0" borderId="0" applyFont="0" applyFill="0" applyBorder="0" applyAlignment="0" applyProtection="0"/>
    <xf numFmtId="0" fontId="4" fillId="0" borderId="0"/>
    <xf numFmtId="0" fontId="93"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18" fillId="0" borderId="0"/>
    <xf numFmtId="0" fontId="4" fillId="0" borderId="0"/>
    <xf numFmtId="0" fontId="18" fillId="0" borderId="0" applyFont="0" applyFill="0" applyBorder="0" applyAlignment="0" applyProtection="0"/>
    <xf numFmtId="0" fontId="93" fillId="0" borderId="0"/>
    <xf numFmtId="0" fontId="93" fillId="0" borderId="0"/>
    <xf numFmtId="0" fontId="93" fillId="0" borderId="0"/>
    <xf numFmtId="0" fontId="18" fillId="0" borderId="0" applyFont="0" applyFill="0" applyBorder="0" applyAlignment="0" applyProtection="0"/>
    <xf numFmtId="0" fontId="27" fillId="0" borderId="0"/>
    <xf numFmtId="0" fontId="12" fillId="0" borderId="0"/>
    <xf numFmtId="0" fontId="18" fillId="0" borderId="0"/>
    <xf numFmtId="0" fontId="12" fillId="0" borderId="0" applyFont="0" applyFill="0" applyBorder="0" applyAlignment="0" applyProtection="0"/>
    <xf numFmtId="0" fontId="12" fillId="0" borderId="0"/>
    <xf numFmtId="0" fontId="18" fillId="0" borderId="0"/>
    <xf numFmtId="0" fontId="18" fillId="0" borderId="0"/>
    <xf numFmtId="0" fontId="2" fillId="0" borderId="0"/>
    <xf numFmtId="0" fontId="2" fillId="0" borderId="0"/>
    <xf numFmtId="0" fontId="93" fillId="0" borderId="0"/>
    <xf numFmtId="0" fontId="18" fillId="0" borderId="0"/>
    <xf numFmtId="176" fontId="12" fillId="0" borderId="0" applyFont="0" applyFill="0" applyBorder="0" applyAlignment="0" applyProtection="0"/>
    <xf numFmtId="0" fontId="27" fillId="0" borderId="0"/>
    <xf numFmtId="0" fontId="4" fillId="0" borderId="0"/>
    <xf numFmtId="0" fontId="27" fillId="0" borderId="0"/>
    <xf numFmtId="0" fontId="93" fillId="0" borderId="0"/>
    <xf numFmtId="0" fontId="93" fillId="0" borderId="0"/>
    <xf numFmtId="0" fontId="4"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93" fillId="0" borderId="0"/>
    <xf numFmtId="0" fontId="27" fillId="0" borderId="0"/>
    <xf numFmtId="0" fontId="4" fillId="0" borderId="0"/>
    <xf numFmtId="0" fontId="27" fillId="0" borderId="0"/>
    <xf numFmtId="234" fontId="2" fillId="0" borderId="0" applyFont="0" applyFill="0" applyBorder="0" applyAlignment="0" applyProtection="0"/>
    <xf numFmtId="234" fontId="2"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0" fontId="12" fillId="0" borderId="0"/>
    <xf numFmtId="0" fontId="18" fillId="0" borderId="0"/>
    <xf numFmtId="0" fontId="18" fillId="0" borderId="0" applyFont="0" applyFill="0" applyBorder="0" applyAlignment="0" applyProtection="0"/>
    <xf numFmtId="0" fontId="18" fillId="0" borderId="0"/>
    <xf numFmtId="0" fontId="18" fillId="0" borderId="0"/>
    <xf numFmtId="0" fontId="4" fillId="0" borderId="0"/>
    <xf numFmtId="0" fontId="27" fillId="0" borderId="0"/>
    <xf numFmtId="0" fontId="18" fillId="0" borderId="0"/>
    <xf numFmtId="0" fontId="18" fillId="0" borderId="0"/>
    <xf numFmtId="0" fontId="18" fillId="0" borderId="0"/>
    <xf numFmtId="0" fontId="18" fillId="0" borderId="0"/>
    <xf numFmtId="0" fontId="27" fillId="0" borderId="0"/>
    <xf numFmtId="0" fontId="4" fillId="0" borderId="0"/>
    <xf numFmtId="0" fontId="27" fillId="0" borderId="0"/>
    <xf numFmtId="0" fontId="18" fillId="0" borderId="0" applyFont="0" applyFill="0" applyBorder="0" applyAlignment="0" applyProtection="0"/>
    <xf numFmtId="0" fontId="18" fillId="0" borderId="0" applyFont="0" applyFill="0" applyBorder="0" applyAlignment="0" applyProtection="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176" fontId="12" fillId="0" borderId="0" applyFont="0" applyFill="0" applyBorder="0" applyAlignment="0" applyProtection="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176" fontId="150" fillId="0" borderId="0" applyFont="0" applyFill="0" applyBorder="0" applyAlignment="0" applyProtection="0"/>
    <xf numFmtId="0" fontId="12"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176"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7" fillId="0" borderId="0"/>
    <xf numFmtId="0" fontId="18" fillId="0" borderId="0"/>
    <xf numFmtId="0" fontId="4" fillId="0" borderId="0"/>
    <xf numFmtId="0" fontId="4" fillId="0" borderId="0"/>
    <xf numFmtId="176" fontId="12" fillId="0" borderId="0" applyFont="0" applyFill="0" applyBorder="0" applyAlignment="0" applyProtection="0"/>
    <xf numFmtId="0" fontId="27" fillId="0" borderId="0"/>
    <xf numFmtId="0" fontId="18" fillId="0" borderId="0"/>
    <xf numFmtId="0" fontId="93" fillId="0" borderId="0"/>
    <xf numFmtId="0" fontId="2" fillId="0" borderId="0"/>
    <xf numFmtId="0" fontId="27" fillId="0" borderId="0"/>
    <xf numFmtId="0" fontId="18" fillId="0" borderId="0"/>
    <xf numFmtId="0" fontId="4" fillId="0" borderId="0"/>
    <xf numFmtId="0" fontId="2" fillId="0" borderId="0"/>
    <xf numFmtId="0" fontId="2" fillId="0" borderId="0"/>
    <xf numFmtId="0" fontId="2" fillId="0" borderId="0"/>
    <xf numFmtId="0" fontId="2" fillId="0" borderId="0"/>
    <xf numFmtId="0" fontId="2" fillId="0" borderId="0"/>
    <xf numFmtId="0" fontId="1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4" fillId="0" borderId="0"/>
    <xf numFmtId="0" fontId="40" fillId="0" borderId="0" applyFont="0" applyFill="0" applyBorder="0" applyAlignment="0" applyProtection="0"/>
    <xf numFmtId="0" fontId="4" fillId="0" borderId="0"/>
    <xf numFmtId="176" fontId="12" fillId="0" borderId="0" applyFont="0" applyFill="0" applyBorder="0" applyAlignment="0" applyProtection="0"/>
    <xf numFmtId="0" fontId="18" fillId="0" borderId="0"/>
    <xf numFmtId="0" fontId="4" fillId="0" borderId="0"/>
    <xf numFmtId="176" fontId="150" fillId="0" borderId="0" applyFont="0" applyFill="0" applyBorder="0" applyAlignment="0" applyProtection="0"/>
    <xf numFmtId="176" fontId="150" fillId="0" borderId="0" applyFont="0" applyFill="0" applyBorder="0" applyAlignment="0" applyProtection="0"/>
    <xf numFmtId="0" fontId="4" fillId="0" borderId="0"/>
    <xf numFmtId="0" fontId="2" fillId="0" borderId="0"/>
    <xf numFmtId="176" fontId="12"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27" fillId="0" borderId="0"/>
    <xf numFmtId="0" fontId="4" fillId="0" borderId="0"/>
    <xf numFmtId="0" fontId="18" fillId="0" borderId="0"/>
    <xf numFmtId="0" fontId="4" fillId="0" borderId="0"/>
    <xf numFmtId="0" fontId="4" fillId="0" borderId="0"/>
    <xf numFmtId="0" fontId="4" fillId="0" borderId="0"/>
    <xf numFmtId="0" fontId="4" fillId="0" borderId="0"/>
    <xf numFmtId="0" fontId="27" fillId="0" borderId="0"/>
    <xf numFmtId="0" fontId="4" fillId="0" borderId="0"/>
    <xf numFmtId="0" fontId="2" fillId="0" borderId="0" applyFont="0" applyFill="0" applyBorder="0" applyAlignment="0" applyProtection="0"/>
    <xf numFmtId="0" fontId="18" fillId="0" borderId="0"/>
    <xf numFmtId="0" fontId="4" fillId="0" borderId="0"/>
    <xf numFmtId="0" fontId="18" fillId="0" borderId="0"/>
    <xf numFmtId="0" fontId="18" fillId="0" borderId="0"/>
    <xf numFmtId="0" fontId="4" fillId="0" borderId="0"/>
    <xf numFmtId="0" fontId="18" fillId="0" borderId="0"/>
    <xf numFmtId="0" fontId="4" fillId="0" borderId="0"/>
    <xf numFmtId="0" fontId="18" fillId="0" borderId="0"/>
    <xf numFmtId="0" fontId="27" fillId="0" borderId="0"/>
    <xf numFmtId="0" fontId="2" fillId="0" borderId="0"/>
    <xf numFmtId="0" fontId="2" fillId="0" borderId="0"/>
    <xf numFmtId="0" fontId="18" fillId="0" borderId="0" applyFont="0" applyFill="0" applyBorder="0" applyAlignment="0" applyProtection="0"/>
    <xf numFmtId="0" fontId="4" fillId="0" borderId="0"/>
    <xf numFmtId="0" fontId="27" fillId="0" borderId="0"/>
    <xf numFmtId="0" fontId="4" fillId="0" borderId="0"/>
    <xf numFmtId="0" fontId="18" fillId="0" borderId="0"/>
    <xf numFmtId="0" fontId="18" fillId="0" borderId="0"/>
    <xf numFmtId="0" fontId="18" fillId="0" borderId="0"/>
    <xf numFmtId="0" fontId="18" fillId="0" borderId="0"/>
    <xf numFmtId="0" fontId="18" fillId="0" borderId="0"/>
    <xf numFmtId="176" fontId="12" fillId="0" borderId="0" applyFont="0" applyFill="0" applyBorder="0" applyAlignment="0" applyProtection="0"/>
    <xf numFmtId="0" fontId="18"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4" fillId="0" borderId="0"/>
    <xf numFmtId="0" fontId="18" fillId="0" borderId="0"/>
    <xf numFmtId="0" fontId="93" fillId="0" borderId="0"/>
    <xf numFmtId="0" fontId="12" fillId="0" borderId="0"/>
    <xf numFmtId="0" fontId="4" fillId="0" borderId="0"/>
    <xf numFmtId="0" fontId="30" fillId="0" borderId="0">
      <protection locked="0"/>
    </xf>
    <xf numFmtId="0" fontId="4" fillId="0" borderId="0" applyFont="0" applyFill="0" applyBorder="0" applyAlignment="0" applyProtection="0"/>
    <xf numFmtId="0" fontId="4" fillId="0" borderId="0" applyFont="0" applyFill="0" applyBorder="0" applyAlignment="0" applyProtection="0"/>
    <xf numFmtId="0" fontId="20" fillId="0" borderId="0">
      <alignment vertical="center"/>
    </xf>
    <xf numFmtId="0" fontId="20" fillId="0" borderId="0">
      <alignment vertical="center"/>
    </xf>
    <xf numFmtId="0" fontId="94" fillId="0" borderId="0"/>
    <xf numFmtId="245" fontId="30" fillId="0" borderId="0">
      <protection locked="0"/>
    </xf>
    <xf numFmtId="0" fontId="30" fillId="0" borderId="0">
      <protection locked="0"/>
    </xf>
    <xf numFmtId="0" fontId="30" fillId="0" borderId="0">
      <protection locked="0"/>
    </xf>
    <xf numFmtId="9" fontId="40" fillId="0" borderId="0">
      <alignment vertical="center"/>
    </xf>
    <xf numFmtId="0" fontId="40" fillId="0" borderId="0">
      <alignment vertical="center"/>
    </xf>
    <xf numFmtId="10" fontId="40" fillId="0" borderId="0">
      <alignment vertical="center"/>
    </xf>
    <xf numFmtId="0" fontId="40" fillId="0" borderId="0">
      <alignment vertical="center"/>
    </xf>
    <xf numFmtId="246" fontId="2" fillId="0" borderId="0">
      <alignment vertical="center"/>
    </xf>
    <xf numFmtId="0" fontId="4" fillId="0" borderId="0"/>
    <xf numFmtId="0" fontId="20" fillId="0" borderId="0"/>
    <xf numFmtId="0" fontId="20" fillId="0" borderId="0"/>
    <xf numFmtId="0" fontId="20" fillId="0" borderId="0"/>
    <xf numFmtId="0" fontId="9" fillId="2" borderId="3" applyNumberFormat="0" applyFill="0" applyBorder="0">
      <alignment horizontal="center" vertical="center"/>
    </xf>
    <xf numFmtId="0" fontId="20" fillId="0" borderId="0"/>
    <xf numFmtId="0" fontId="20" fillId="0" borderId="0"/>
    <xf numFmtId="0" fontId="20" fillId="0" borderId="0"/>
    <xf numFmtId="0" fontId="20" fillId="0" borderId="0"/>
    <xf numFmtId="0" fontId="20" fillId="0" borderId="0"/>
    <xf numFmtId="41" fontId="12" fillId="0" borderId="0">
      <alignment horizontal="center" vertical="center"/>
    </xf>
    <xf numFmtId="41" fontId="12" fillId="0" borderId="0">
      <alignment horizontal="center" vertical="center"/>
    </xf>
    <xf numFmtId="0" fontId="19" fillId="0" borderId="0">
      <alignment horizontal="center" vertical="center"/>
    </xf>
    <xf numFmtId="0" fontId="20" fillId="0" borderId="0"/>
    <xf numFmtId="0" fontId="19" fillId="0" borderId="0">
      <alignment horizontal="center" vertical="center"/>
    </xf>
    <xf numFmtId="0" fontId="19" fillId="0" borderId="0">
      <alignment horizontal="center" vertical="center"/>
    </xf>
    <xf numFmtId="0" fontId="20" fillId="0" borderId="0"/>
    <xf numFmtId="0" fontId="20" fillId="0" borderId="0"/>
    <xf numFmtId="0" fontId="20" fillId="0" borderId="0"/>
    <xf numFmtId="0" fontId="20" fillId="0" borderId="0"/>
    <xf numFmtId="0" fontId="19" fillId="0" borderId="0">
      <alignment horizontal="center" vertical="center"/>
    </xf>
    <xf numFmtId="0" fontId="20" fillId="0" borderId="0"/>
    <xf numFmtId="0" fontId="20" fillId="0" borderId="0"/>
    <xf numFmtId="41" fontId="12" fillId="0" borderId="0">
      <alignment horizontal="center" vertical="center"/>
    </xf>
    <xf numFmtId="41" fontId="12" fillId="0" borderId="0">
      <alignment horizontal="center" vertical="center"/>
    </xf>
    <xf numFmtId="231" fontId="1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1" fontId="12" fillId="0" borderId="0">
      <alignment horizontal="center" vertical="center"/>
    </xf>
    <xf numFmtId="231" fontId="12" fillId="0" borderId="0">
      <alignment horizontal="center" vertical="center"/>
    </xf>
    <xf numFmtId="41" fontId="12" fillId="0" borderId="0">
      <alignment horizontal="center" vertical="center"/>
    </xf>
    <xf numFmtId="41" fontId="12" fillId="0" borderId="0">
      <alignment horizontal="center" vertical="center"/>
    </xf>
    <xf numFmtId="41" fontId="1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41" fontId="12" fillId="0" borderId="0">
      <alignment horizontal="center" vertical="center"/>
    </xf>
    <xf numFmtId="41" fontId="12" fillId="0" borderId="0">
      <alignment horizontal="center" vertical="center"/>
    </xf>
    <xf numFmtId="41" fontId="1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41" fontId="12" fillId="0" borderId="0">
      <alignment horizontal="center" vertical="center"/>
    </xf>
    <xf numFmtId="203" fontId="95" fillId="0" borderId="0">
      <alignment horizontal="center" vertical="center"/>
    </xf>
    <xf numFmtId="0" fontId="95"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233" fontId="2" fillId="0" borderId="0">
      <alignment horizontal="center" vertical="center"/>
    </xf>
    <xf numFmtId="0" fontId="12" fillId="0" borderId="0">
      <alignment horizontal="center" vertical="center"/>
    </xf>
    <xf numFmtId="41" fontId="12" fillId="0" borderId="0">
      <alignment horizontal="center" vertical="center"/>
    </xf>
    <xf numFmtId="0" fontId="20" fillId="0" borderId="0"/>
    <xf numFmtId="0" fontId="19" fillId="0" borderId="0">
      <alignment horizontal="center" vertical="center"/>
    </xf>
    <xf numFmtId="0" fontId="19" fillId="0" borderId="0">
      <alignment horizontal="center" vertical="center"/>
    </xf>
    <xf numFmtId="0" fontId="20" fillId="0" borderId="0"/>
    <xf numFmtId="0" fontId="19" fillId="0" borderId="0">
      <alignment horizontal="center" vertical="center"/>
    </xf>
    <xf numFmtId="0" fontId="19" fillId="0" borderId="0">
      <alignment horizontal="center" vertical="center"/>
    </xf>
    <xf numFmtId="0" fontId="20" fillId="0" borderId="0"/>
    <xf numFmtId="0" fontId="20" fillId="0" borderId="0"/>
    <xf numFmtId="0" fontId="20" fillId="0" borderId="0"/>
    <xf numFmtId="0" fontId="19" fillId="0" borderId="0">
      <alignment horizontal="center" vertical="center"/>
    </xf>
    <xf numFmtId="0" fontId="20" fillId="0" borderId="0"/>
    <xf numFmtId="229" fontId="2" fillId="0" borderId="4">
      <alignment horizontal="right" vertical="center"/>
    </xf>
    <xf numFmtId="0" fontId="20" fillId="0" borderId="0"/>
    <xf numFmtId="3" fontId="141" fillId="0" borderId="5">
      <alignment horizontal="right" vertical="center"/>
    </xf>
    <xf numFmtId="0" fontId="19" fillId="0" borderId="0">
      <alignment horizontal="center" vertical="center"/>
    </xf>
    <xf numFmtId="0" fontId="19" fillId="0" borderId="0">
      <alignment horizontal="center" vertical="center"/>
    </xf>
    <xf numFmtId="0" fontId="20" fillId="0" borderId="0"/>
    <xf numFmtId="0" fontId="4" fillId="0" borderId="0" applyNumberFormat="0" applyFill="0" applyBorder="0" applyAlignment="0" applyProtection="0"/>
    <xf numFmtId="176" fontId="5" fillId="0" borderId="0" applyFont="0" applyFill="0" applyBorder="0" applyAlignment="0" applyProtection="0"/>
    <xf numFmtId="236" fontId="12" fillId="0" borderId="0">
      <protection locked="0"/>
    </xf>
    <xf numFmtId="263" fontId="124" fillId="0" borderId="0">
      <protection locked="0"/>
    </xf>
    <xf numFmtId="263" fontId="124" fillId="0" borderId="0">
      <protection locked="0"/>
    </xf>
    <xf numFmtId="263" fontId="124" fillId="0" borderId="0">
      <protection locked="0"/>
    </xf>
    <xf numFmtId="263" fontId="124" fillId="0" borderId="0">
      <protection locked="0"/>
    </xf>
    <xf numFmtId="10" fontId="43" fillId="0" borderId="0" applyFont="0" applyFill="0" applyBorder="0" applyAlignment="0" applyProtection="0"/>
    <xf numFmtId="2" fontId="141" fillId="0" borderId="5">
      <alignment horizontal="right" vertical="center"/>
    </xf>
    <xf numFmtId="0" fontId="53" fillId="3" borderId="0" applyNumberFormat="0" applyBorder="0" applyAlignment="0" applyProtection="0">
      <alignment vertical="center"/>
    </xf>
    <xf numFmtId="0" fontId="53" fillId="4" borderId="0" applyNumberFormat="0" applyBorder="0" applyAlignment="0" applyProtection="0">
      <alignment vertical="center"/>
    </xf>
    <xf numFmtId="0" fontId="53" fillId="5" borderId="0" applyNumberFormat="0" applyBorder="0" applyAlignment="0" applyProtection="0">
      <alignment vertical="center"/>
    </xf>
    <xf numFmtId="0" fontId="53" fillId="6" borderId="0" applyNumberFormat="0" applyBorder="0" applyAlignment="0" applyProtection="0">
      <alignment vertical="center"/>
    </xf>
    <xf numFmtId="0" fontId="53" fillId="7" borderId="0" applyNumberFormat="0" applyBorder="0" applyAlignment="0" applyProtection="0">
      <alignment vertical="center"/>
    </xf>
    <xf numFmtId="0" fontId="53" fillId="8" borderId="0" applyNumberFormat="0" applyBorder="0" applyAlignment="0" applyProtection="0">
      <alignment vertical="center"/>
    </xf>
    <xf numFmtId="0" fontId="2" fillId="0" borderId="6">
      <alignment horizontal="center" vertical="center"/>
    </xf>
    <xf numFmtId="0" fontId="30" fillId="0" borderId="0">
      <protection locked="0"/>
    </xf>
    <xf numFmtId="0" fontId="53"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3" fillId="6" borderId="0" applyNumberFormat="0" applyBorder="0" applyAlignment="0" applyProtection="0">
      <alignment vertical="center"/>
    </xf>
    <xf numFmtId="0" fontId="53" fillId="9" borderId="0" applyNumberFormat="0" applyBorder="0" applyAlignment="0" applyProtection="0">
      <alignment vertical="center"/>
    </xf>
    <xf numFmtId="0" fontId="53" fillId="12" borderId="0" applyNumberFormat="0" applyBorder="0" applyAlignment="0" applyProtection="0">
      <alignment vertical="center"/>
    </xf>
    <xf numFmtId="9" fontId="12" fillId="0" borderId="0">
      <protection locked="0"/>
    </xf>
    <xf numFmtId="0" fontId="54" fillId="13"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7" fillId="0" borderId="0">
      <alignment horizontal="right"/>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4" fillId="20" borderId="0" applyNumberFormat="0" applyBorder="0" applyAlignment="0" applyProtection="0">
      <alignment vertical="center"/>
    </xf>
    <xf numFmtId="0" fontId="55" fillId="0" borderId="0" applyNumberFormat="0" applyFill="0" applyBorder="0" applyAlignment="0" applyProtection="0">
      <alignment vertical="center"/>
    </xf>
    <xf numFmtId="0" fontId="56" fillId="21" borderId="7" applyNumberFormat="0" applyAlignment="0" applyProtection="0">
      <alignment vertical="center"/>
    </xf>
    <xf numFmtId="191" fontId="2" fillId="0" borderId="0">
      <protection locked="0"/>
    </xf>
    <xf numFmtId="0" fontId="44" fillId="0" borderId="0">
      <protection locked="0"/>
    </xf>
    <xf numFmtId="0" fontId="44" fillId="0" borderId="0">
      <protection locked="0"/>
    </xf>
    <xf numFmtId="0" fontId="57" fillId="0" borderId="0"/>
    <xf numFmtId="202" fontId="12" fillId="0" borderId="0"/>
    <xf numFmtId="202" fontId="12" fillId="0" borderId="0"/>
    <xf numFmtId="202" fontId="12" fillId="0" borderId="0"/>
    <xf numFmtId="202" fontId="12" fillId="0" borderId="0"/>
    <xf numFmtId="202" fontId="12" fillId="0" borderId="0"/>
    <xf numFmtId="202" fontId="12" fillId="0" borderId="0"/>
    <xf numFmtId="202" fontId="12" fillId="0" borderId="0"/>
    <xf numFmtId="202" fontId="12" fillId="0" borderId="0"/>
    <xf numFmtId="202" fontId="12" fillId="0" borderId="0"/>
    <xf numFmtId="202" fontId="12" fillId="0" borderId="0"/>
    <xf numFmtId="202" fontId="12" fillId="0" borderId="0"/>
    <xf numFmtId="0" fontId="122" fillId="0" borderId="8">
      <alignment horizontal="center" vertical="center"/>
    </xf>
    <xf numFmtId="189" fontId="12" fillId="0" borderId="8">
      <alignment horizontal="right" vertical="center"/>
    </xf>
    <xf numFmtId="0" fontId="118" fillId="0" borderId="0" applyFont="0" applyFill="0" applyBorder="0" applyAlignment="0" applyProtection="0"/>
    <xf numFmtId="0" fontId="118" fillId="0" borderId="0" applyFont="0" applyFill="0" applyBorder="0" applyAlignment="0" applyProtection="0"/>
    <xf numFmtId="0" fontId="23" fillId="0" borderId="0" applyFont="0" applyFill="0" applyBorder="0" applyAlignment="0" applyProtection="0">
      <alignment horizontal="left"/>
    </xf>
    <xf numFmtId="0" fontId="12" fillId="0" borderId="9" applyFont="0" applyFill="0" applyBorder="0" applyAlignment="0" applyProtection="0">
      <protection locked="0"/>
    </xf>
    <xf numFmtId="0" fontId="14" fillId="0" borderId="0" applyFont="0" applyBorder="0" applyAlignment="0">
      <alignment horizontal="left" vertical="center"/>
    </xf>
    <xf numFmtId="0" fontId="58" fillId="4" borderId="0" applyNumberFormat="0" applyBorder="0" applyAlignment="0" applyProtection="0">
      <alignment vertical="center"/>
    </xf>
    <xf numFmtId="0" fontId="30" fillId="0" borderId="0">
      <protection locked="0"/>
    </xf>
    <xf numFmtId="0" fontId="21" fillId="0" borderId="0">
      <alignment vertical="center"/>
    </xf>
    <xf numFmtId="3" fontId="27" fillId="0" borderId="10">
      <alignment horizontal="center"/>
    </xf>
    <xf numFmtId="0" fontId="12" fillId="0" borderId="9" applyFont="0" applyFill="0" applyBorder="0" applyAlignment="0" applyProtection="0">
      <alignment horizontal="right"/>
      <protection locked="0"/>
    </xf>
    <xf numFmtId="0" fontId="12" fillId="0" borderId="9" applyFont="0" applyFill="0" applyBorder="0" applyAlignment="0" applyProtection="0">
      <alignment horizontal="center"/>
    </xf>
    <xf numFmtId="0" fontId="12" fillId="0" borderId="9" applyFont="0" applyFill="0" applyBorder="0" applyAlignment="0" applyProtection="0">
      <alignment horizontal="right"/>
    </xf>
    <xf numFmtId="0" fontId="12" fillId="0" borderId="9" applyFont="0" applyFill="0" applyBorder="0" applyAlignment="0" applyProtection="0">
      <alignment horizontal="center"/>
      <protection locked="0"/>
    </xf>
    <xf numFmtId="217" fontId="12" fillId="0" borderId="11" applyFill="0" applyBorder="0" applyProtection="0">
      <alignment vertical="center"/>
    </xf>
    <xf numFmtId="0" fontId="22" fillId="0" borderId="8">
      <alignment horizontal="center" vertical="center"/>
    </xf>
    <xf numFmtId="0" fontId="12" fillId="22" borderId="0">
      <alignment horizontal="left"/>
    </xf>
    <xf numFmtId="0" fontId="30" fillId="0" borderId="0">
      <protection locked="0"/>
    </xf>
    <xf numFmtId="0" fontId="39" fillId="0" borderId="0" applyNumberFormat="0" applyFill="0" applyBorder="0" applyAlignment="0" applyProtection="0">
      <alignment vertical="top"/>
      <protection locked="0"/>
    </xf>
    <xf numFmtId="0" fontId="4" fillId="0" borderId="0" applyFont="0" applyFill="0" applyBorder="0" applyAlignment="0" applyProtection="0"/>
    <xf numFmtId="0" fontId="4" fillId="0" borderId="0" applyFont="0" applyFill="0" applyBorder="0" applyAlignment="0" applyProtection="0"/>
    <xf numFmtId="0" fontId="2" fillId="23" borderId="12" applyNumberFormat="0" applyFont="0" applyAlignment="0" applyProtection="0">
      <alignment vertical="center"/>
    </xf>
    <xf numFmtId="242" fontId="23" fillId="0" borderId="0" applyFont="0" applyFill="0" applyBorder="0" applyAlignment="0" applyProtection="0">
      <alignment horizontal="left"/>
      <protection locked="0"/>
    </xf>
    <xf numFmtId="0" fontId="23" fillId="0" borderId="0" applyFont="0" applyFill="0" applyBorder="0" applyAlignment="0" applyProtection="0">
      <alignment horizontal="left"/>
    </xf>
    <xf numFmtId="0" fontId="40" fillId="0" borderId="0" applyFont="0" applyFill="0" applyBorder="0" applyAlignment="0" applyProtection="0">
      <alignment horizontal="left"/>
      <protection locked="0"/>
    </xf>
    <xf numFmtId="0" fontId="23" fillId="0" borderId="0" applyFont="0" applyFill="0" applyBorder="0" applyAlignment="0" applyProtection="0">
      <alignment horizontal="left"/>
    </xf>
    <xf numFmtId="0" fontId="23" fillId="0" borderId="0" applyFont="0" applyBorder="0" applyAlignment="0">
      <alignment horizontal="left"/>
    </xf>
    <xf numFmtId="0" fontId="23" fillId="0" borderId="0" applyFont="0" applyFill="0" applyBorder="0" applyAlignment="0" applyProtection="0"/>
    <xf numFmtId="0" fontId="23" fillId="0" borderId="0" applyFont="0" applyFill="0" applyBorder="0" applyAlignment="0" applyProtection="0">
      <alignment horizontal="left"/>
    </xf>
    <xf numFmtId="0" fontId="23" fillId="0" borderId="0" applyFont="0" applyFill="0" applyBorder="0" applyAlignment="0" applyProtection="0">
      <alignment horizontal="left"/>
    </xf>
    <xf numFmtId="0" fontId="23" fillId="0" borderId="0" applyFont="0" applyFill="0" applyBorder="0" applyAlignment="0" applyProtection="0">
      <alignment horizontal="left"/>
    </xf>
    <xf numFmtId="0" fontId="4" fillId="0" borderId="0" applyFont="0" applyFill="0" applyBorder="0" applyAlignment="0" applyProtection="0"/>
    <xf numFmtId="0" fontId="4" fillId="0" borderId="0" applyFont="0" applyFill="0" applyBorder="0" applyAlignment="0" applyProtection="0"/>
    <xf numFmtId="0" fontId="23" fillId="0" borderId="0" applyFont="0" applyFill="0" applyBorder="0" applyAlignment="0" applyProtection="0">
      <alignment horizontal="right"/>
    </xf>
    <xf numFmtId="41" fontId="123" fillId="0" borderId="4" applyNumberFormat="0" applyFont="0" applyFill="0" applyBorder="0" applyProtection="0">
      <alignment horizontal="distributed"/>
    </xf>
    <xf numFmtId="236" fontId="12" fillId="0" borderId="0">
      <protection locked="0"/>
    </xf>
    <xf numFmtId="9" fontId="19" fillId="24" borderId="0" applyFill="0" applyBorder="0" applyProtection="0">
      <alignment horizontal="right"/>
    </xf>
    <xf numFmtId="10" fontId="19" fillId="0" borderId="0" applyFill="0" applyBorder="0" applyProtection="0">
      <alignment horizontal="right"/>
    </xf>
    <xf numFmtId="9" fontId="124" fillId="0" borderId="0" applyFont="0" applyFill="0" applyBorder="0" applyAlignment="0" applyProtection="0">
      <alignment vertical="center"/>
    </xf>
    <xf numFmtId="264" fontId="2" fillId="0" borderId="13" applyFont="0" applyFill="0" applyBorder="0" applyAlignment="0" applyProtection="0">
      <alignment vertical="center"/>
    </xf>
    <xf numFmtId="265" fontId="2" fillId="25" borderId="14" applyFont="0" applyFill="0" applyBorder="0" applyAlignment="0" applyProtection="0">
      <alignment vertical="center"/>
    </xf>
    <xf numFmtId="266" fontId="2" fillId="0" borderId="8"/>
    <xf numFmtId="267" fontId="2" fillId="0" borderId="8"/>
    <xf numFmtId="268" fontId="2" fillId="0" borderId="0" applyFont="0" applyFill="0" applyBorder="0" applyAlignment="0" applyProtection="0"/>
    <xf numFmtId="203" fontId="12" fillId="0" borderId="0" applyFont="0" applyFill="0" applyBorder="0" applyAlignment="0" applyProtection="0"/>
    <xf numFmtId="228" fontId="12" fillId="0" borderId="0" applyFont="0" applyFill="0" applyBorder="0" applyAlignment="0" applyProtection="0"/>
    <xf numFmtId="0" fontId="45" fillId="0" borderId="0"/>
    <xf numFmtId="0" fontId="125" fillId="0" borderId="0" applyFont="0" applyFill="0" applyBorder="0" applyProtection="0">
      <alignment horizontal="center" vertical="center"/>
    </xf>
    <xf numFmtId="0" fontId="125" fillId="0" borderId="0" applyFont="0" applyFill="0" applyBorder="0" applyProtection="0">
      <alignment horizontal="center" vertical="center"/>
    </xf>
    <xf numFmtId="0" fontId="59" fillId="26" borderId="0" applyNumberFormat="0" applyBorder="0" applyAlignment="0" applyProtection="0">
      <alignment vertical="center"/>
    </xf>
    <xf numFmtId="3" fontId="40" fillId="0" borderId="11">
      <alignment vertical="center"/>
    </xf>
    <xf numFmtId="0" fontId="126" fillId="0" borderId="15" applyFont="0" applyFill="0" applyAlignment="0" applyProtection="0">
      <alignment horizontal="center" vertical="center"/>
    </xf>
    <xf numFmtId="0" fontId="45" fillId="0" borderId="0"/>
    <xf numFmtId="227" fontId="2" fillId="0" borderId="16" applyBorder="0"/>
    <xf numFmtId="203" fontId="12" fillId="0" borderId="0" applyNumberFormat="0" applyFont="0" applyFill="0" applyBorder="0" applyProtection="0">
      <alignment horizontal="centerContinuous"/>
    </xf>
    <xf numFmtId="181" fontId="46" fillId="0" borderId="8">
      <alignment vertical="center"/>
    </xf>
    <xf numFmtId="3" fontId="123" fillId="0" borderId="4"/>
    <xf numFmtId="0" fontId="123" fillId="0" borderId="4"/>
    <xf numFmtId="3" fontId="123" fillId="0" borderId="17"/>
    <xf numFmtId="3" fontId="123" fillId="0" borderId="18"/>
    <xf numFmtId="0" fontId="127" fillId="0" borderId="4"/>
    <xf numFmtId="0" fontId="128" fillId="0" borderId="0">
      <alignment horizontal="center"/>
    </xf>
    <xf numFmtId="0" fontId="5" fillId="0" borderId="19">
      <alignment horizontal="center"/>
    </xf>
    <xf numFmtId="0" fontId="60" fillId="0" borderId="0" applyNumberFormat="0" applyFill="0" applyBorder="0" applyAlignment="0" applyProtection="0">
      <alignment vertical="center"/>
    </xf>
    <xf numFmtId="0" fontId="61" fillId="27" borderId="20" applyNumberFormat="0" applyAlignment="0" applyProtection="0">
      <alignment vertical="center"/>
    </xf>
    <xf numFmtId="0" fontId="57" fillId="0" borderId="21"/>
    <xf numFmtId="3" fontId="62" fillId="0" borderId="11" applyFill="0" applyBorder="0" applyProtection="0">
      <alignment vertical="center"/>
    </xf>
    <xf numFmtId="218" fontId="12" fillId="0" borderId="11" applyFill="0" applyBorder="0" applyProtection="0">
      <alignment vertical="center"/>
    </xf>
    <xf numFmtId="217" fontId="12" fillId="0" borderId="11" applyFill="0" applyBorder="0" applyProtection="0">
      <alignment vertical="center"/>
    </xf>
    <xf numFmtId="216" fontId="12" fillId="0" borderId="11" applyFill="0" applyBorder="0" applyProtection="0">
      <alignment vertical="center"/>
    </xf>
    <xf numFmtId="241" fontId="2" fillId="0" borderId="16"/>
    <xf numFmtId="0" fontId="2" fillId="0" borderId="16"/>
    <xf numFmtId="0" fontId="22" fillId="0" borderId="8">
      <alignment horizontal="center" vertical="center"/>
    </xf>
    <xf numFmtId="0" fontId="23" fillId="0" borderId="0" applyFont="0" applyFill="0" applyBorder="0" applyAlignment="0" applyProtection="0"/>
    <xf numFmtId="1" fontId="12" fillId="0" borderId="0"/>
    <xf numFmtId="0" fontId="86" fillId="0" borderId="0"/>
    <xf numFmtId="0" fontId="40" fillId="0" borderId="0" applyFont="0" applyFill="0" applyBorder="0" applyAlignment="0" applyProtection="0"/>
    <xf numFmtId="193" fontId="2" fillId="0" borderId="0">
      <alignment vertical="center"/>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xf numFmtId="269" fontId="2" fillId="0" borderId="0" applyFont="0" applyFill="0" applyBorder="0" applyAlignment="0" applyProtection="0"/>
    <xf numFmtId="41" fontId="2" fillId="0" borderId="0" applyFont="0" applyFill="0" applyBorder="0" applyAlignment="0" applyProtection="0"/>
    <xf numFmtId="0" fontId="18" fillId="0" borderId="0"/>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1"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1"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1" fontId="12" fillId="0" borderId="0" applyFont="0" applyFill="0" applyBorder="0" applyAlignment="0" applyProtection="0"/>
    <xf numFmtId="201"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ont="0" applyFill="0" applyBorder="0" applyAlignment="0" applyProtection="0"/>
    <xf numFmtId="0" fontId="2" fillId="0" borderId="0"/>
    <xf numFmtId="0" fontId="2" fillId="0" borderId="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12" fillId="0" borderId="0" applyFont="0" applyFill="0" applyBorder="0" applyAlignment="0" applyProtection="0"/>
    <xf numFmtId="0" fontId="2" fillId="0" borderId="0"/>
    <xf numFmtId="201"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1"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1"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18" fillId="0" borderId="0" applyNumberFormat="0" applyFont="0" applyFill="0" applyBorder="0" applyAlignment="0" applyProtection="0">
      <protection locked="0"/>
    </xf>
    <xf numFmtId="176" fontId="12" fillId="0" borderId="22"/>
    <xf numFmtId="0" fontId="23" fillId="0" borderId="23"/>
    <xf numFmtId="0" fontId="63" fillId="0" borderId="24" applyNumberFormat="0" applyFill="0" applyAlignment="0" applyProtection="0">
      <alignment vertical="center"/>
    </xf>
    <xf numFmtId="0" fontId="23" fillId="0" borderId="0" applyFont="0" applyFill="0" applyBorder="0" applyAlignment="0" applyProtection="0">
      <alignment horizontal="left"/>
      <protection locked="0"/>
    </xf>
    <xf numFmtId="0" fontId="23" fillId="0" borderId="0" applyFont="0" applyFill="0" applyBorder="0" applyAlignment="0" applyProtection="0">
      <alignment horizontal="left"/>
    </xf>
    <xf numFmtId="0" fontId="12" fillId="0" borderId="0" applyFont="0" applyFill="0" applyBorder="0" applyAlignment="0" applyProtection="0"/>
    <xf numFmtId="0" fontId="23" fillId="0" borderId="0" applyFont="0" applyFill="0" applyBorder="0" applyAlignment="0" applyProtection="0">
      <alignment horizontal="center"/>
    </xf>
    <xf numFmtId="0" fontId="39" fillId="0" borderId="0" applyNumberFormat="0" applyFill="0" applyBorder="0" applyAlignment="0" applyProtection="0">
      <alignment vertical="top"/>
      <protection locked="0"/>
    </xf>
    <xf numFmtId="0" fontId="129" fillId="0" borderId="4">
      <alignment vertical="center"/>
    </xf>
    <xf numFmtId="0" fontId="64" fillId="0" borderId="25" applyNumberFormat="0" applyFill="0" applyAlignment="0" applyProtection="0">
      <alignment vertical="center"/>
    </xf>
    <xf numFmtId="186" fontId="2" fillId="0" borderId="0" applyFont="0" applyFill="0" applyBorder="0" applyAlignment="0" applyProtection="0"/>
    <xf numFmtId="186" fontId="2" fillId="0" borderId="0" applyFont="0" applyFill="0" applyBorder="0" applyAlignment="0" applyProtection="0"/>
    <xf numFmtId="0" fontId="142" fillId="0" borderId="0" applyFont="0" applyFill="0" applyBorder="0" applyAlignment="0" applyProtection="0"/>
    <xf numFmtId="0" fontId="14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0" fontId="142" fillId="0" borderId="0" applyFont="0" applyFill="0" applyBorder="0" applyAlignment="0" applyProtection="0"/>
    <xf numFmtId="0" fontId="142" fillId="0" borderId="0" applyFont="0" applyFill="0" applyBorder="0" applyAlignment="0" applyProtection="0"/>
    <xf numFmtId="186" fontId="2" fillId="0" borderId="0" applyFont="0" applyFill="0" applyBorder="0" applyAlignment="0" applyProtection="0"/>
    <xf numFmtId="0" fontId="14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0" fontId="142" fillId="0" borderId="0" applyFont="0" applyFill="0" applyBorder="0" applyAlignment="0" applyProtection="0"/>
    <xf numFmtId="186" fontId="2" fillId="0" borderId="0" applyFont="0" applyFill="0" applyBorder="0" applyAlignment="0" applyProtection="0"/>
    <xf numFmtId="0" fontId="142" fillId="0" borderId="0" applyFont="0" applyFill="0" applyBorder="0" applyAlignment="0" applyProtection="0"/>
    <xf numFmtId="186" fontId="2" fillId="0" borderId="0" applyFont="0" applyFill="0" applyBorder="0" applyAlignment="0" applyProtection="0"/>
    <xf numFmtId="0" fontId="142" fillId="0" borderId="0" applyFont="0" applyFill="0" applyBorder="0" applyAlignment="0" applyProtection="0"/>
    <xf numFmtId="0" fontId="142" fillId="0" borderId="0" applyFont="0" applyFill="0" applyBorder="0" applyAlignment="0" applyProtection="0"/>
    <xf numFmtId="0" fontId="142" fillId="0" borderId="0" applyFont="0" applyFill="0" applyBorder="0" applyAlignment="0" applyProtection="0"/>
    <xf numFmtId="186" fontId="2" fillId="0" borderId="0" applyFont="0" applyFill="0" applyBorder="0" applyAlignment="0" applyProtection="0"/>
    <xf numFmtId="0" fontId="142" fillId="0" borderId="0" applyFont="0" applyFill="0" applyBorder="0" applyAlignment="0" applyProtection="0"/>
    <xf numFmtId="186" fontId="2" fillId="0" borderId="0" applyFont="0" applyFill="0" applyBorder="0" applyAlignment="0" applyProtection="0"/>
    <xf numFmtId="270" fontId="1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0" fontId="12" fillId="0" borderId="0" applyFont="0" applyFill="0" applyBorder="0" applyAlignment="0" applyProtection="0"/>
    <xf numFmtId="186" fontId="2" fillId="0" borderId="0" applyFont="0" applyFill="0" applyBorder="0" applyAlignment="0" applyProtection="0"/>
    <xf numFmtId="0" fontId="142" fillId="0" borderId="0" applyFont="0" applyFill="0" applyBorder="0" applyAlignment="0" applyProtection="0"/>
    <xf numFmtId="186" fontId="2" fillId="0" borderId="0" applyFont="0" applyFill="0" applyBorder="0" applyAlignment="0" applyProtection="0"/>
    <xf numFmtId="270" fontId="12" fillId="0" borderId="0" applyFont="0" applyFill="0" applyBorder="0" applyAlignment="0" applyProtection="0"/>
    <xf numFmtId="186" fontId="2" fillId="0" borderId="0" applyFont="0" applyFill="0" applyBorder="0" applyAlignment="0" applyProtection="0"/>
    <xf numFmtId="270" fontId="12" fillId="0" borderId="0" applyFont="0" applyFill="0" applyBorder="0" applyAlignment="0" applyProtection="0"/>
    <xf numFmtId="270" fontId="12" fillId="0" borderId="0" applyFont="0" applyFill="0" applyBorder="0" applyAlignment="0" applyProtection="0"/>
    <xf numFmtId="270" fontId="12" fillId="0" borderId="0" applyFont="0" applyFill="0" applyBorder="0" applyAlignment="0" applyProtection="0"/>
    <xf numFmtId="0" fontId="142" fillId="0" borderId="0" applyFont="0" applyFill="0" applyBorder="0" applyAlignment="0" applyProtection="0"/>
    <xf numFmtId="186" fontId="2" fillId="0" borderId="0" applyFont="0" applyFill="0" applyBorder="0" applyAlignment="0" applyProtection="0"/>
    <xf numFmtId="260" fontId="142" fillId="0" borderId="0" applyFont="0" applyFill="0" applyBorder="0" applyAlignment="0" applyProtection="0"/>
    <xf numFmtId="231" fontId="12" fillId="0" borderId="0" applyFont="0" applyFill="0" applyBorder="0" applyAlignment="0" applyProtection="0"/>
    <xf numFmtId="270" fontId="12" fillId="0" borderId="0" applyFont="0" applyFill="0" applyBorder="0" applyAlignment="0" applyProtection="0"/>
    <xf numFmtId="0" fontId="52" fillId="0" borderId="0">
      <alignment vertical="center"/>
    </xf>
    <xf numFmtId="0" fontId="130" fillId="0" borderId="0">
      <alignment horizontal="center" vertical="center"/>
    </xf>
    <xf numFmtId="49" fontId="19" fillId="0" borderId="26" applyNumberFormat="0" applyAlignment="0"/>
    <xf numFmtId="0" fontId="118" fillId="0" borderId="26" applyFont="0" applyFill="0" applyBorder="0" applyAlignment="0" applyProtection="0">
      <alignment horizontal="left" vertical="center"/>
    </xf>
    <xf numFmtId="0" fontId="118" fillId="0" borderId="27" applyFont="0" applyFill="0" applyBorder="0" applyAlignment="0" applyProtection="0"/>
    <xf numFmtId="0" fontId="47" fillId="0" borderId="0" applyNumberFormat="0" applyBorder="0" applyAlignment="0">
      <alignment horizontal="centerContinuous" vertical="center"/>
    </xf>
    <xf numFmtId="41" fontId="2" fillId="0" borderId="0" applyFont="0" applyFill="0" applyBorder="0" applyAlignment="0" applyProtection="0"/>
    <xf numFmtId="0" fontId="65" fillId="8" borderId="7" applyNumberFormat="0" applyAlignment="0" applyProtection="0">
      <alignment vertical="center"/>
    </xf>
    <xf numFmtId="4" fontId="30" fillId="0" borderId="0">
      <protection locked="0"/>
    </xf>
    <xf numFmtId="3" fontId="24" fillId="0" borderId="0" applyFont="0" applyFill="0" applyBorder="0" applyAlignment="0" applyProtection="0"/>
    <xf numFmtId="0" fontId="57" fillId="0" borderId="0" applyFont="0" applyFill="0" applyBorder="0" applyAlignment="0" applyProtection="0">
      <alignment horizontal="right"/>
    </xf>
    <xf numFmtId="0" fontId="22" fillId="28" borderId="8" applyProtection="0">
      <alignment horizontal="center" vertical="center"/>
    </xf>
    <xf numFmtId="0" fontId="66" fillId="0" borderId="28" applyNumberFormat="0" applyFill="0" applyAlignment="0" applyProtection="0">
      <alignment vertical="center"/>
    </xf>
    <xf numFmtId="0" fontId="67" fillId="0" borderId="29" applyNumberFormat="0" applyFill="0" applyAlignment="0" applyProtection="0">
      <alignment vertical="center"/>
    </xf>
    <xf numFmtId="0" fontId="68" fillId="0" borderId="30" applyNumberFormat="0" applyFill="0" applyAlignment="0" applyProtection="0">
      <alignment vertical="center"/>
    </xf>
    <xf numFmtId="0" fontId="68" fillId="0" borderId="0" applyNumberFormat="0" applyFill="0" applyBorder="0" applyAlignment="0" applyProtection="0">
      <alignment vertical="center"/>
    </xf>
    <xf numFmtId="0" fontId="12" fillId="0" borderId="4">
      <alignment horizontal="distributed" vertical="center"/>
    </xf>
    <xf numFmtId="0" fontId="12" fillId="0" borderId="16">
      <alignment horizontal="distributed" vertical="top"/>
    </xf>
    <xf numFmtId="0" fontId="12" fillId="0" borderId="31">
      <alignment horizontal="distributed"/>
    </xf>
    <xf numFmtId="247" fontId="131" fillId="0" borderId="0">
      <alignment vertical="center"/>
    </xf>
    <xf numFmtId="0" fontId="69" fillId="5" borderId="0" applyNumberFormat="0" applyBorder="0" applyAlignment="0" applyProtection="0">
      <alignment vertical="center"/>
    </xf>
    <xf numFmtId="0" fontId="12" fillId="0" borderId="0"/>
    <xf numFmtId="0" fontId="23" fillId="0" borderId="32" applyFont="0" applyFill="0" applyBorder="0" applyAlignment="0" applyProtection="0">
      <alignment horizontal="center"/>
    </xf>
    <xf numFmtId="0" fontId="40" fillId="0" borderId="0" applyFont="0" applyFill="0" applyBorder="0" applyAlignment="0" applyProtection="0">
      <alignment horizontal="left"/>
    </xf>
    <xf numFmtId="243" fontId="118" fillId="0" borderId="0" applyFont="0" applyFill="0" applyBorder="0" applyAlignment="0" applyProtection="0">
      <alignment horizontal="center"/>
      <protection locked="0"/>
    </xf>
    <xf numFmtId="0" fontId="23" fillId="0" borderId="0" applyFont="0" applyFill="0" applyBorder="0" applyAlignment="0" applyProtection="0">
      <protection locked="0"/>
    </xf>
    <xf numFmtId="0" fontId="70" fillId="21" borderId="33" applyNumberFormat="0" applyAlignment="0" applyProtection="0">
      <alignment vertical="center"/>
    </xf>
    <xf numFmtId="0" fontId="57" fillId="0" borderId="0" applyFont="0" applyFill="0" applyBorder="0" applyAlignment="0" applyProtection="0"/>
    <xf numFmtId="0" fontId="22" fillId="0" borderId="8" applyFill="0" applyProtection="0">
      <alignment horizontal="center" vertical="center"/>
    </xf>
    <xf numFmtId="236" fontId="12" fillId="0" borderId="0">
      <protection locked="0"/>
    </xf>
    <xf numFmtId="239" fontId="124" fillId="0" borderId="0" applyFont="0" applyFill="0" applyBorder="0" applyAlignment="0" applyProtection="0">
      <alignment vertical="center"/>
    </xf>
    <xf numFmtId="0" fontId="12" fillId="0" borderId="0" applyFont="0" applyFill="0" applyBorder="0" applyAlignment="0" applyProtection="0"/>
    <xf numFmtId="236" fontId="12" fillId="0" borderId="0">
      <protection locked="0"/>
    </xf>
    <xf numFmtId="232" fontId="2" fillId="0" borderId="0" applyFont="0" applyFill="0" applyBorder="0" applyProtection="0">
      <alignment vertical="center"/>
    </xf>
    <xf numFmtId="176" fontId="12" fillId="0" borderId="4">
      <alignment horizontal="center" vertical="center"/>
    </xf>
    <xf numFmtId="41" fontId="1" fillId="0" borderId="0" applyFont="0" applyFill="0" applyBorder="0" applyAlignment="0" applyProtection="0"/>
    <xf numFmtId="176" fontId="12" fillId="0" borderId="0" applyFont="0" applyFill="0" applyBorder="0" applyAlignment="0" applyProtection="0"/>
    <xf numFmtId="269" fontId="2" fillId="0" borderId="0" applyFont="0" applyFill="0" applyBorder="0" applyAlignment="0" applyProtection="0"/>
    <xf numFmtId="271" fontId="2" fillId="0" borderId="0" applyFont="0" applyFill="0" applyBorder="0" applyAlignment="0" applyProtection="0"/>
    <xf numFmtId="272" fontId="2" fillId="0" borderId="34" applyFont="0" applyFill="0" applyBorder="0" applyAlignment="0" applyProtection="0">
      <alignment vertical="center"/>
    </xf>
    <xf numFmtId="273" fontId="2" fillId="0" borderId="13" applyFont="0" applyFill="0" applyBorder="0" applyAlignment="0" applyProtection="0">
      <alignment vertical="center"/>
    </xf>
    <xf numFmtId="0" fontId="57" fillId="0" borderId="0" applyFont="0" applyFill="0" applyBorder="0" applyAlignment="0" applyProtection="0"/>
    <xf numFmtId="187" fontId="12" fillId="24" borderId="0" applyFill="0" applyBorder="0" applyProtection="0">
      <alignment horizontal="right"/>
    </xf>
    <xf numFmtId="0" fontId="118" fillId="0" borderId="0" applyFont="0" applyFill="0" applyBorder="0" applyAlignment="0" applyProtection="0"/>
    <xf numFmtId="38" fontId="123" fillId="0" borderId="0" applyFont="0" applyFill="0" applyBorder="0" applyAlignment="0" applyProtection="0">
      <alignment vertical="center"/>
    </xf>
    <xf numFmtId="231" fontId="12" fillId="0" borderId="0" applyFont="0" applyFill="0" applyBorder="0" applyAlignment="0" applyProtection="0">
      <alignment vertical="center"/>
    </xf>
    <xf numFmtId="238" fontId="12" fillId="0" borderId="0" applyFont="0" applyFill="0" applyBorder="0" applyAlignment="0" applyProtection="0">
      <alignment vertical="center"/>
    </xf>
    <xf numFmtId="3" fontId="57" fillId="0" borderId="0" applyFont="0" applyFill="0" applyBorder="0" applyAlignment="0" applyProtection="0"/>
    <xf numFmtId="0" fontId="57" fillId="0" borderId="0" applyFont="0" applyFill="0" applyBorder="0" applyAlignment="0" applyProtection="0">
      <alignment horizontal="right"/>
    </xf>
    <xf numFmtId="0" fontId="132" fillId="0" borderId="32" applyFont="0" applyFill="0" applyBorder="0" applyAlignment="0" applyProtection="0">
      <alignment horizontal="right"/>
    </xf>
    <xf numFmtId="0" fontId="40" fillId="0" borderId="16" applyFont="0" applyFill="0" applyBorder="0" applyAlignment="0" applyProtection="0">
      <alignment horizontal="right"/>
    </xf>
    <xf numFmtId="0" fontId="12" fillId="0" borderId="9" applyFont="0" applyFill="0" applyBorder="0" applyAlignment="0" applyProtection="0">
      <alignment horizontal="center"/>
    </xf>
    <xf numFmtId="274" fontId="2" fillId="28" borderId="4" applyFont="0" applyFill="0" applyBorder="0" applyAlignment="0" applyProtection="0"/>
    <xf numFmtId="275" fontId="2" fillId="0" borderId="8" applyFont="0" applyFill="0" applyBorder="0" applyAlignment="0" applyProtection="0"/>
    <xf numFmtId="276" fontId="2" fillId="0" borderId="35" applyFont="0" applyFill="0" applyBorder="0" applyAlignment="0" applyProtection="0"/>
    <xf numFmtId="277" fontId="2" fillId="0" borderId="13" applyFont="0" applyFill="0" applyBorder="0" applyAlignment="0" applyProtection="0"/>
    <xf numFmtId="278" fontId="2" fillId="0" borderId="8"/>
    <xf numFmtId="212" fontId="2" fillId="0" borderId="0" applyFont="0" applyFill="0" applyBorder="0" applyAlignment="0" applyProtection="0"/>
    <xf numFmtId="213" fontId="2" fillId="0" borderId="0" applyFont="0" applyFill="0" applyBorder="0" applyAlignment="0" applyProtection="0"/>
    <xf numFmtId="211" fontId="2" fillId="0" borderId="0" applyFont="0" applyFill="0" applyBorder="0" applyAlignment="0" applyProtection="0"/>
    <xf numFmtId="210" fontId="2" fillId="0" borderId="0" applyFont="0" applyFill="0" applyBorder="0" applyAlignment="0" applyProtection="0"/>
    <xf numFmtId="0" fontId="12" fillId="0" borderId="0" applyFont="0" applyFill="0" applyBorder="0" applyAlignment="0" applyProtection="0"/>
    <xf numFmtId="176" fontId="12" fillId="0" borderId="0" applyFont="0" applyFill="0" applyBorder="0" applyAlignment="0" applyProtection="0"/>
    <xf numFmtId="0" fontId="23" fillId="0" borderId="0" applyFont="0" applyFill="0" applyBorder="0" applyAlignment="0" applyProtection="0"/>
    <xf numFmtId="236" fontId="12" fillId="0" borderId="0">
      <protection locked="0"/>
    </xf>
    <xf numFmtId="236" fontId="12" fillId="0" borderId="0">
      <protection locked="0"/>
    </xf>
    <xf numFmtId="42" fontId="2" fillId="0" borderId="0" applyFont="0" applyFill="0" applyBorder="0" applyAlignment="0" applyProtection="0"/>
    <xf numFmtId="10" fontId="24" fillId="0" borderId="0" applyFont="0" applyFill="0" applyBorder="0" applyAlignment="0" applyProtection="0"/>
    <xf numFmtId="236" fontId="12" fillId="0" borderId="0">
      <protection locked="0"/>
    </xf>
    <xf numFmtId="0" fontId="133" fillId="0" borderId="0" applyNumberFormat="0" applyFill="0" applyBorder="0" applyAlignment="0" applyProtection="0">
      <alignment vertical="top"/>
      <protection locked="0"/>
    </xf>
    <xf numFmtId="0" fontId="2" fillId="0" borderId="0"/>
    <xf numFmtId="0" fontId="12" fillId="0" borderId="0"/>
    <xf numFmtId="0" fontId="2" fillId="0" borderId="0">
      <alignment vertical="center"/>
    </xf>
    <xf numFmtId="0" fontId="12" fillId="0" borderId="0"/>
    <xf numFmtId="0" fontId="2" fillId="0" borderId="0"/>
    <xf numFmtId="0" fontId="2" fillId="0" borderId="0"/>
    <xf numFmtId="0" fontId="12" fillId="0" borderId="0"/>
    <xf numFmtId="0" fontId="12" fillId="0" borderId="0"/>
    <xf numFmtId="0" fontId="12" fillId="0" borderId="0"/>
    <xf numFmtId="0" fontId="2" fillId="0" borderId="0"/>
    <xf numFmtId="0" fontId="4" fillId="0" borderId="0"/>
    <xf numFmtId="0" fontId="2" fillId="0" borderId="0"/>
    <xf numFmtId="0" fontId="12" fillId="0" borderId="0"/>
    <xf numFmtId="0" fontId="2" fillId="0" borderId="0"/>
    <xf numFmtId="0" fontId="2" fillId="0" borderId="0"/>
    <xf numFmtId="0" fontId="12" fillId="0" borderId="8">
      <alignment vertical="center" wrapText="1"/>
    </xf>
    <xf numFmtId="0" fontId="2" fillId="0" borderId="4" applyNumberFormat="0" applyFill="0" applyProtection="0">
      <alignment vertical="center"/>
    </xf>
    <xf numFmtId="0" fontId="18" fillId="0" borderId="8">
      <alignment horizontal="center" vertical="center" wrapText="1"/>
    </xf>
    <xf numFmtId="0" fontId="30" fillId="0" borderId="36">
      <protection locked="0"/>
    </xf>
    <xf numFmtId="188" fontId="12" fillId="0" borderId="0">
      <protection locked="0"/>
    </xf>
    <xf numFmtId="190" fontId="2" fillId="0" borderId="0">
      <protection locked="0"/>
    </xf>
    <xf numFmtId="192" fontId="2" fillId="0" borderId="0">
      <protection locked="0"/>
    </xf>
    <xf numFmtId="236" fontId="12" fillId="0" borderId="0">
      <protection locked="0"/>
    </xf>
    <xf numFmtId="0" fontId="96" fillId="0" borderId="0"/>
    <xf numFmtId="0" fontId="1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71" fillId="0" borderId="0" applyFont="0" applyFill="0" applyBorder="0" applyAlignment="0" applyProtection="0"/>
    <xf numFmtId="0" fontId="97" fillId="0" borderId="0" applyFont="0" applyFill="0" applyBorder="0" applyAlignment="0" applyProtection="0"/>
    <xf numFmtId="0" fontId="72" fillId="0" borderId="0" applyFont="0" applyFill="0" applyBorder="0" applyAlignment="0" applyProtection="0"/>
    <xf numFmtId="0" fontId="97" fillId="0" borderId="0" applyFont="0" applyFill="0" applyBorder="0" applyAlignment="0" applyProtection="0"/>
    <xf numFmtId="0" fontId="4" fillId="0" borderId="0" applyFont="0" applyFill="0" applyBorder="0" applyAlignment="0" applyProtection="0"/>
    <xf numFmtId="0" fontId="97" fillId="0" borderId="0" applyFont="0" applyFill="0" applyBorder="0" applyAlignment="0" applyProtection="0"/>
    <xf numFmtId="41" fontId="98" fillId="0" borderId="0" applyFont="0" applyFill="0" applyBorder="0" applyAlignment="0" applyProtection="0"/>
    <xf numFmtId="0" fontId="72" fillId="0" borderId="0" applyFont="0" applyFill="0" applyBorder="0" applyAlignment="0" applyProtection="0"/>
    <xf numFmtId="0" fontId="97" fillId="0" borderId="0" applyFont="0" applyFill="0" applyBorder="0" applyAlignment="0" applyProtection="0"/>
    <xf numFmtId="0" fontId="72" fillId="0" borderId="0" applyFont="0" applyFill="0" applyBorder="0" applyAlignment="0" applyProtection="0"/>
    <xf numFmtId="0" fontId="99" fillId="0" borderId="0" applyFont="0" applyFill="0" applyBorder="0" applyAlignment="0" applyProtection="0"/>
    <xf numFmtId="0" fontId="4" fillId="0" borderId="0" applyFont="0" applyFill="0" applyBorder="0" applyAlignment="0" applyProtection="0"/>
    <xf numFmtId="0" fontId="97" fillId="0" borderId="0" applyFont="0" applyFill="0" applyBorder="0" applyAlignment="0" applyProtection="0"/>
    <xf numFmtId="43" fontId="98" fillId="0" borderId="0" applyFont="0" applyFill="0" applyBorder="0" applyAlignment="0" applyProtection="0"/>
    <xf numFmtId="0" fontId="19" fillId="0" borderId="8" applyProtection="0">
      <alignment horizontal="left" vertical="center" wrapText="1"/>
    </xf>
    <xf numFmtId="0" fontId="12" fillId="0" borderId="0" applyFont="0" applyFill="0" applyBorder="0" applyAlignment="0" applyProtection="0"/>
    <xf numFmtId="236" fontId="12" fillId="0" borderId="0">
      <protection locked="0"/>
    </xf>
    <xf numFmtId="186" fontId="20" fillId="29" borderId="37">
      <alignment horizontal="center" vertical="center"/>
    </xf>
    <xf numFmtId="236" fontId="12" fillId="0" borderId="0">
      <protection locked="0"/>
    </xf>
    <xf numFmtId="263" fontId="124" fillId="0" borderId="0">
      <protection locked="0"/>
    </xf>
    <xf numFmtId="263" fontId="124" fillId="0" borderId="0">
      <protection locked="0"/>
    </xf>
    <xf numFmtId="263" fontId="124" fillId="0" borderId="0">
      <protection locked="0"/>
    </xf>
    <xf numFmtId="236" fontId="12" fillId="0" borderId="0">
      <protection locked="0"/>
    </xf>
    <xf numFmtId="263" fontId="124" fillId="0" borderId="0">
      <protection locked="0"/>
    </xf>
    <xf numFmtId="263" fontId="124" fillId="0" borderId="0">
      <protection locked="0"/>
    </xf>
    <xf numFmtId="263" fontId="124" fillId="0" borderId="0">
      <protection locked="0"/>
    </xf>
    <xf numFmtId="263" fontId="124" fillId="0" borderId="0">
      <protection locked="0"/>
    </xf>
    <xf numFmtId="0" fontId="48" fillId="0" borderId="0" applyFont="0" applyFill="0" applyBorder="0" applyAlignment="0" applyProtection="0"/>
    <xf numFmtId="206" fontId="73" fillId="0" borderId="0" applyFont="0" applyFill="0" applyBorder="0" applyAlignment="0" applyProtection="0"/>
    <xf numFmtId="0" fontId="48" fillId="0" borderId="0" applyFont="0" applyFill="0" applyBorder="0" applyAlignment="0" applyProtection="0"/>
    <xf numFmtId="0" fontId="73" fillId="0" borderId="0" applyFont="0" applyFill="0" applyBorder="0" applyAlignment="0" applyProtection="0"/>
    <xf numFmtId="0" fontId="25" fillId="0" borderId="0" applyFont="0" applyFill="0" applyBorder="0" applyAlignment="0" applyProtection="0"/>
    <xf numFmtId="42" fontId="100" fillId="0" borderId="0" applyFont="0" applyFill="0" applyBorder="0" applyAlignment="0" applyProtection="0"/>
    <xf numFmtId="0" fontId="25" fillId="0" borderId="0" applyFont="0" applyFill="0" applyBorder="0" applyAlignment="0" applyProtection="0"/>
    <xf numFmtId="0" fontId="4" fillId="0" borderId="0" applyFont="0" applyFill="0" applyBorder="0" applyAlignment="0" applyProtection="0"/>
    <xf numFmtId="0" fontId="25" fillId="0" borderId="0" applyFont="0" applyFill="0" applyBorder="0" applyAlignment="0" applyProtection="0"/>
    <xf numFmtId="206" fontId="73" fillId="0" borderId="0" applyFont="0" applyFill="0" applyBorder="0" applyAlignment="0" applyProtection="0"/>
    <xf numFmtId="0" fontId="25" fillId="0" borderId="0" applyFont="0" applyFill="0" applyBorder="0" applyAlignment="0" applyProtection="0"/>
    <xf numFmtId="0" fontId="73" fillId="0" borderId="0" applyFont="0" applyFill="0" applyBorder="0" applyAlignment="0" applyProtection="0"/>
    <xf numFmtId="0" fontId="25" fillId="0" borderId="0" applyFont="0" applyFill="0" applyBorder="0" applyAlignment="0" applyProtection="0"/>
    <xf numFmtId="0" fontId="73"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204" fontId="74" fillId="0" borderId="0" applyFont="0" applyFill="0" applyBorder="0" applyAlignment="0" applyProtection="0"/>
    <xf numFmtId="204" fontId="74" fillId="0" borderId="0" applyFont="0" applyFill="0" applyBorder="0" applyAlignment="0" applyProtection="0"/>
    <xf numFmtId="204" fontId="74" fillId="0" borderId="0" applyFont="0" applyFill="0" applyBorder="0" applyAlignment="0" applyProtection="0"/>
    <xf numFmtId="204"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94" fontId="74" fillId="0" borderId="0" applyFont="0" applyFill="0" applyBorder="0" applyAlignment="0" applyProtection="0"/>
    <xf numFmtId="194" fontId="74" fillId="0" borderId="0" applyFont="0" applyFill="0" applyBorder="0" applyAlignment="0" applyProtection="0"/>
    <xf numFmtId="194" fontId="74" fillId="0" borderId="0" applyFont="0" applyFill="0" applyBorder="0" applyAlignment="0" applyProtection="0"/>
    <xf numFmtId="194" fontId="74" fillId="0" borderId="0" applyFont="0" applyFill="0" applyBorder="0" applyAlignment="0" applyProtection="0"/>
    <xf numFmtId="206" fontId="25" fillId="0" borderId="0" applyFont="0" applyFill="0" applyBorder="0" applyAlignment="0" applyProtection="0"/>
    <xf numFmtId="206" fontId="73" fillId="0" borderId="0" applyFont="0" applyFill="0" applyBorder="0" applyAlignment="0" applyProtection="0"/>
    <xf numFmtId="206" fontId="25" fillId="0" borderId="0" applyFont="0" applyFill="0" applyBorder="0" applyAlignment="0" applyProtection="0"/>
    <xf numFmtId="206" fontId="73" fillId="0" borderId="0" applyFont="0" applyFill="0" applyBorder="0" applyAlignment="0" applyProtection="0"/>
    <xf numFmtId="37" fontId="25" fillId="0" borderId="0" applyFont="0" applyFill="0" applyBorder="0" applyAlignment="0" applyProtection="0"/>
    <xf numFmtId="0" fontId="73" fillId="0" borderId="0" applyFont="0" applyFill="0" applyBorder="0" applyAlignment="0" applyProtection="0"/>
    <xf numFmtId="226" fontId="12" fillId="0" borderId="0" applyFont="0" applyFill="0" applyBorder="0" applyAlignment="0" applyProtection="0"/>
    <xf numFmtId="0" fontId="2" fillId="0" borderId="0">
      <protection locked="0"/>
    </xf>
    <xf numFmtId="0" fontId="43" fillId="0" borderId="0" applyFont="0" applyFill="0" applyBorder="0" applyAlignment="0" applyProtection="0"/>
    <xf numFmtId="207" fontId="73" fillId="0" borderId="0" applyFont="0" applyFill="0" applyBorder="0" applyAlignment="0" applyProtection="0"/>
    <xf numFmtId="0" fontId="42" fillId="0" borderId="0" applyFont="0" applyFill="0" applyBorder="0" applyAlignment="0" applyProtection="0"/>
    <xf numFmtId="0" fontId="101" fillId="0" borderId="0" applyFont="0" applyFill="0" applyBorder="0" applyAlignment="0" applyProtection="0"/>
    <xf numFmtId="0" fontId="25" fillId="0" borderId="0" applyFont="0" applyFill="0" applyBorder="0" applyAlignment="0" applyProtection="0"/>
    <xf numFmtId="44" fontId="100" fillId="0" borderId="0" applyFont="0" applyFill="0" applyBorder="0" applyAlignment="0" applyProtection="0"/>
    <xf numFmtId="0" fontId="25" fillId="0" borderId="0" applyFont="0" applyFill="0" applyBorder="0" applyAlignment="0" applyProtection="0"/>
    <xf numFmtId="0" fontId="4" fillId="0" borderId="0" applyFont="0" applyFill="0" applyBorder="0" applyAlignment="0" applyProtection="0"/>
    <xf numFmtId="0" fontId="25" fillId="0" borderId="0" applyFont="0" applyFill="0" applyBorder="0" applyAlignment="0" applyProtection="0"/>
    <xf numFmtId="207" fontId="73" fillId="0" borderId="0" applyFont="0" applyFill="0" applyBorder="0" applyAlignment="0" applyProtection="0"/>
    <xf numFmtId="0" fontId="25" fillId="0" borderId="0" applyFont="0" applyFill="0" applyBorder="0" applyAlignment="0" applyProtection="0"/>
    <xf numFmtId="0" fontId="73" fillId="0" borderId="0" applyFont="0" applyFill="0" applyBorder="0" applyAlignment="0" applyProtection="0"/>
    <xf numFmtId="0" fontId="25" fillId="0" borderId="0" applyFont="0" applyFill="0" applyBorder="0" applyAlignment="0" applyProtection="0"/>
    <xf numFmtId="0" fontId="73"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205" fontId="74" fillId="0" borderId="0" applyFont="0" applyFill="0" applyBorder="0" applyAlignment="0" applyProtection="0"/>
    <xf numFmtId="205" fontId="74" fillId="0" borderId="0" applyFont="0" applyFill="0" applyBorder="0" applyAlignment="0" applyProtection="0"/>
    <xf numFmtId="205" fontId="74" fillId="0" borderId="0" applyFont="0" applyFill="0" applyBorder="0" applyAlignment="0" applyProtection="0"/>
    <xf numFmtId="205"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225" fontId="74" fillId="0" borderId="0" applyFont="0" applyFill="0" applyBorder="0" applyAlignment="0" applyProtection="0"/>
    <xf numFmtId="225" fontId="74" fillId="0" borderId="0" applyFont="0" applyFill="0" applyBorder="0" applyAlignment="0" applyProtection="0"/>
    <xf numFmtId="225" fontId="74" fillId="0" borderId="0" applyFont="0" applyFill="0" applyBorder="0" applyAlignment="0" applyProtection="0"/>
    <xf numFmtId="225" fontId="74" fillId="0" borderId="0" applyFont="0" applyFill="0" applyBorder="0" applyAlignment="0" applyProtection="0"/>
    <xf numFmtId="207" fontId="25" fillId="0" borderId="0" applyFont="0" applyFill="0" applyBorder="0" applyAlignment="0" applyProtection="0"/>
    <xf numFmtId="207" fontId="73" fillId="0" borderId="0" applyFont="0" applyFill="0" applyBorder="0" applyAlignment="0" applyProtection="0"/>
    <xf numFmtId="207" fontId="25" fillId="0" borderId="0" applyFont="0" applyFill="0" applyBorder="0" applyAlignment="0" applyProtection="0"/>
    <xf numFmtId="207" fontId="73" fillId="0" borderId="0" applyFont="0" applyFill="0" applyBorder="0" applyAlignment="0" applyProtection="0"/>
    <xf numFmtId="37" fontId="25" fillId="0" borderId="0" applyFont="0" applyFill="0" applyBorder="0" applyAlignment="0" applyProtection="0"/>
    <xf numFmtId="0" fontId="73" fillId="0" borderId="0" applyFont="0" applyFill="0" applyBorder="0" applyAlignment="0" applyProtection="0"/>
    <xf numFmtId="216" fontId="12" fillId="0" borderId="0" applyFont="0" applyFill="0" applyBorder="0" applyAlignment="0" applyProtection="0"/>
    <xf numFmtId="236" fontId="12" fillId="0" borderId="0">
      <protection locked="0"/>
    </xf>
    <xf numFmtId="0" fontId="97" fillId="0" borderId="0" applyFont="0" applyFill="0" applyBorder="0" applyAlignment="0" applyProtection="0"/>
    <xf numFmtId="0" fontId="97"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48" fontId="30" fillId="0" borderId="0">
      <protection locked="0"/>
    </xf>
    <xf numFmtId="0" fontId="27" fillId="0" borderId="0"/>
    <xf numFmtId="0" fontId="25" fillId="0" borderId="0"/>
    <xf numFmtId="263" fontId="124" fillId="0" borderId="0">
      <protection locked="0"/>
    </xf>
    <xf numFmtId="263" fontId="124" fillId="0" borderId="0">
      <protection locked="0"/>
    </xf>
    <xf numFmtId="263" fontId="124" fillId="0" borderId="0">
      <protection locked="0"/>
    </xf>
    <xf numFmtId="263" fontId="124" fillId="0" borderId="0">
      <protection locked="0"/>
    </xf>
    <xf numFmtId="236" fontId="12" fillId="0" borderId="0">
      <protection locked="0"/>
    </xf>
    <xf numFmtId="263" fontId="124" fillId="0" borderId="0">
      <protection locked="0"/>
    </xf>
    <xf numFmtId="263" fontId="124" fillId="0" borderId="0">
      <protection locked="0"/>
    </xf>
    <xf numFmtId="263" fontId="124" fillId="0" borderId="0">
      <protection locked="0"/>
    </xf>
    <xf numFmtId="263" fontId="124" fillId="0" borderId="0">
      <protection locked="0"/>
    </xf>
    <xf numFmtId="0" fontId="48" fillId="0" borderId="0" applyFont="0" applyFill="0" applyBorder="0" applyAlignment="0" applyProtection="0"/>
    <xf numFmtId="176" fontId="73" fillId="0" borderId="0" applyFont="0" applyFill="0" applyBorder="0" applyAlignment="0" applyProtection="0"/>
    <xf numFmtId="0" fontId="48" fillId="0" borderId="0" applyFont="0" applyFill="0" applyBorder="0" applyAlignment="0" applyProtection="0"/>
    <xf numFmtId="0" fontId="73" fillId="0" borderId="0" applyFont="0" applyFill="0" applyBorder="0" applyAlignment="0" applyProtection="0"/>
    <xf numFmtId="0" fontId="25" fillId="0" borderId="0" applyFont="0" applyFill="0" applyBorder="0" applyAlignment="0" applyProtection="0"/>
    <xf numFmtId="41" fontId="100" fillId="0" borderId="0" applyFont="0" applyFill="0" applyBorder="0" applyAlignment="0" applyProtection="0"/>
    <xf numFmtId="0" fontId="25" fillId="0" borderId="0" applyFont="0" applyFill="0" applyBorder="0" applyAlignment="0" applyProtection="0"/>
    <xf numFmtId="0" fontId="4" fillId="0" borderId="0" applyFont="0" applyFill="0" applyBorder="0" applyAlignment="0" applyProtection="0"/>
    <xf numFmtId="0" fontId="25" fillId="0" borderId="0" applyFont="0" applyFill="0" applyBorder="0" applyAlignment="0" applyProtection="0"/>
    <xf numFmtId="176" fontId="73" fillId="0" borderId="0" applyFont="0" applyFill="0" applyBorder="0" applyAlignment="0" applyProtection="0"/>
    <xf numFmtId="0" fontId="25" fillId="0" borderId="0" applyFont="0" applyFill="0" applyBorder="0" applyAlignment="0" applyProtection="0"/>
    <xf numFmtId="0" fontId="73" fillId="0" borderId="0" applyFont="0" applyFill="0" applyBorder="0" applyAlignment="0" applyProtection="0"/>
    <xf numFmtId="0" fontId="25" fillId="0" borderId="0" applyFont="0" applyFill="0" applyBorder="0" applyAlignment="0" applyProtection="0"/>
    <xf numFmtId="0" fontId="73"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76" fontId="74" fillId="0" borderId="0" applyFont="0" applyFill="0" applyBorder="0" applyAlignment="0" applyProtection="0"/>
    <xf numFmtId="176" fontId="74" fillId="0" borderId="0" applyFont="0" applyFill="0" applyBorder="0" applyAlignment="0" applyProtection="0"/>
    <xf numFmtId="176" fontId="74" fillId="0" borderId="0" applyFont="0" applyFill="0" applyBorder="0" applyAlignment="0" applyProtection="0"/>
    <xf numFmtId="176" fontId="74"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176" fontId="25" fillId="0" borderId="0" applyFont="0" applyFill="0" applyBorder="0" applyAlignment="0" applyProtection="0"/>
    <xf numFmtId="176" fontId="73" fillId="0" borderId="0" applyFont="0" applyFill="0" applyBorder="0" applyAlignment="0" applyProtection="0"/>
    <xf numFmtId="176" fontId="25" fillId="0" borderId="0" applyFont="0" applyFill="0" applyBorder="0" applyAlignment="0" applyProtection="0"/>
    <xf numFmtId="176" fontId="73" fillId="0" borderId="0" applyFont="0" applyFill="0" applyBorder="0" applyAlignment="0" applyProtection="0"/>
    <xf numFmtId="37" fontId="25" fillId="0" borderId="0" applyFont="0" applyFill="0" applyBorder="0" applyAlignment="0" applyProtection="0"/>
    <xf numFmtId="0" fontId="73" fillId="0" borderId="0" applyFont="0" applyFill="0" applyBorder="0" applyAlignment="0" applyProtection="0"/>
    <xf numFmtId="0" fontId="43" fillId="0" borderId="0" applyFont="0" applyFill="0" applyBorder="0" applyAlignment="0" applyProtection="0"/>
    <xf numFmtId="177" fontId="73" fillId="0" borderId="0" applyFont="0" applyFill="0" applyBorder="0" applyAlignment="0" applyProtection="0"/>
    <xf numFmtId="0" fontId="42" fillId="0" borderId="0" applyFont="0" applyFill="0" applyBorder="0" applyAlignment="0" applyProtection="0"/>
    <xf numFmtId="0" fontId="73" fillId="0" borderId="0" applyFont="0" applyFill="0" applyBorder="0" applyAlignment="0" applyProtection="0"/>
    <xf numFmtId="0" fontId="25" fillId="0" borderId="0" applyFont="0" applyFill="0" applyBorder="0" applyAlignment="0" applyProtection="0"/>
    <xf numFmtId="43" fontId="100" fillId="0" borderId="0" applyFont="0" applyFill="0" applyBorder="0" applyAlignment="0" applyProtection="0"/>
    <xf numFmtId="0" fontId="143" fillId="0" borderId="0" applyFont="0" applyFill="0" applyBorder="0" applyAlignment="0" applyProtection="0"/>
    <xf numFmtId="0" fontId="4" fillId="0" borderId="0" applyFont="0" applyFill="0" applyBorder="0" applyAlignment="0" applyProtection="0"/>
    <xf numFmtId="0" fontId="25" fillId="0" borderId="0" applyFont="0" applyFill="0" applyBorder="0" applyAlignment="0" applyProtection="0"/>
    <xf numFmtId="177" fontId="73" fillId="0" borderId="0" applyFont="0" applyFill="0" applyBorder="0" applyAlignment="0" applyProtection="0"/>
    <xf numFmtId="0" fontId="25" fillId="0" borderId="0" applyFont="0" applyFill="0" applyBorder="0" applyAlignment="0" applyProtection="0"/>
    <xf numFmtId="0" fontId="101" fillId="0" borderId="0" applyFont="0" applyFill="0" applyBorder="0" applyAlignment="0" applyProtection="0"/>
    <xf numFmtId="0" fontId="18" fillId="0" borderId="0" applyFont="0" applyFill="0" applyBorder="0" applyAlignment="0" applyProtection="0"/>
    <xf numFmtId="0" fontId="73"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77" fontId="74" fillId="0" borderId="0" applyFont="0" applyFill="0" applyBorder="0" applyAlignment="0" applyProtection="0"/>
    <xf numFmtId="177" fontId="74" fillId="0" borderId="0" applyFont="0" applyFill="0" applyBorder="0" applyAlignment="0" applyProtection="0"/>
    <xf numFmtId="177" fontId="74" fillId="0" borderId="0" applyFont="0" applyFill="0" applyBorder="0" applyAlignment="0" applyProtection="0"/>
    <xf numFmtId="177" fontId="74" fillId="0" borderId="0" applyFont="0" applyFill="0" applyBorder="0" applyAlignment="0" applyProtection="0"/>
    <xf numFmtId="40" fontId="74" fillId="0" borderId="0" applyFont="0" applyFill="0" applyBorder="0" applyAlignment="0" applyProtection="0"/>
    <xf numFmtId="40" fontId="74" fillId="0" borderId="0" applyFont="0" applyFill="0" applyBorder="0" applyAlignment="0" applyProtection="0"/>
    <xf numFmtId="177" fontId="25" fillId="0" borderId="0" applyFont="0" applyFill="0" applyBorder="0" applyAlignment="0" applyProtection="0"/>
    <xf numFmtId="177" fontId="73" fillId="0" borderId="0" applyFont="0" applyFill="0" applyBorder="0" applyAlignment="0" applyProtection="0"/>
    <xf numFmtId="177" fontId="25" fillId="0" borderId="0" applyFont="0" applyFill="0" applyBorder="0" applyAlignment="0" applyProtection="0"/>
    <xf numFmtId="177" fontId="73" fillId="0" borderId="0" applyFont="0" applyFill="0" applyBorder="0" applyAlignment="0" applyProtection="0"/>
    <xf numFmtId="37" fontId="25" fillId="0" borderId="0" applyFont="0" applyFill="0" applyBorder="0" applyAlignment="0" applyProtection="0"/>
    <xf numFmtId="0" fontId="73" fillId="0" borderId="0" applyFont="0" applyFill="0" applyBorder="0" applyAlignment="0" applyProtection="0"/>
    <xf numFmtId="4" fontId="30" fillId="0" borderId="0">
      <protection locked="0"/>
    </xf>
    <xf numFmtId="249" fontId="30" fillId="0" borderId="0">
      <protection locked="0"/>
    </xf>
    <xf numFmtId="58" fontId="2" fillId="0" borderId="0" applyFont="0" applyFill="0" applyBorder="0" applyAlignment="0" applyProtection="0"/>
    <xf numFmtId="0" fontId="2" fillId="0" borderId="0" applyFont="0" applyFill="0" applyBorder="0" applyAlignment="0" applyProtection="0"/>
    <xf numFmtId="0" fontId="151" fillId="0" borderId="0"/>
    <xf numFmtId="236" fontId="12" fillId="0" borderId="0">
      <protection locked="0"/>
    </xf>
    <xf numFmtId="0" fontId="102" fillId="0" borderId="0"/>
    <xf numFmtId="0" fontId="2" fillId="0" borderId="0"/>
    <xf numFmtId="0" fontId="103" fillId="0" borderId="0"/>
    <xf numFmtId="0" fontId="71" fillId="0" borderId="0"/>
    <xf numFmtId="0" fontId="97" fillId="0" borderId="0"/>
    <xf numFmtId="0" fontId="71" fillId="0" borderId="0"/>
    <xf numFmtId="0" fontId="97" fillId="0" borderId="0"/>
    <xf numFmtId="0" fontId="2" fillId="0" borderId="0"/>
    <xf numFmtId="0" fontId="104" fillId="0" borderId="0"/>
    <xf numFmtId="0" fontId="72" fillId="0" borderId="0"/>
    <xf numFmtId="0" fontId="97" fillId="0" borderId="0"/>
    <xf numFmtId="0" fontId="71" fillId="0" borderId="0"/>
    <xf numFmtId="0" fontId="105" fillId="0" borderId="0"/>
    <xf numFmtId="0" fontId="2" fillId="0" borderId="0"/>
    <xf numFmtId="263" fontId="124" fillId="0" borderId="0">
      <protection locked="0"/>
    </xf>
    <xf numFmtId="263" fontId="124" fillId="0" borderId="0">
      <protection locked="0"/>
    </xf>
    <xf numFmtId="263" fontId="124" fillId="0" borderId="0">
      <protection locked="0"/>
    </xf>
    <xf numFmtId="263" fontId="124" fillId="0" borderId="0">
      <protection locked="0"/>
    </xf>
    <xf numFmtId="0" fontId="43" fillId="0" borderId="0"/>
    <xf numFmtId="0" fontId="73" fillId="0" borderId="0"/>
    <xf numFmtId="0" fontId="48" fillId="0" borderId="0"/>
    <xf numFmtId="0" fontId="101" fillId="0" borderId="0"/>
    <xf numFmtId="0" fontId="75" fillId="0" borderId="0"/>
    <xf numFmtId="0" fontId="73" fillId="0" borderId="0"/>
    <xf numFmtId="0" fontId="25" fillId="0" borderId="0"/>
    <xf numFmtId="0" fontId="73" fillId="0" borderId="0"/>
    <xf numFmtId="0" fontId="25" fillId="0" borderId="0"/>
    <xf numFmtId="0" fontId="73" fillId="0" borderId="0"/>
    <xf numFmtId="0" fontId="25" fillId="0" borderId="0"/>
    <xf numFmtId="0" fontId="73" fillId="0" borderId="0"/>
    <xf numFmtId="0" fontId="25" fillId="0" borderId="0"/>
    <xf numFmtId="0" fontId="73" fillId="0" borderId="0"/>
    <xf numFmtId="0" fontId="106" fillId="0" borderId="0"/>
    <xf numFmtId="0" fontId="73" fillId="0" borderId="0"/>
    <xf numFmtId="0" fontId="25" fillId="0" borderId="0"/>
    <xf numFmtId="0" fontId="73" fillId="0" borderId="0"/>
    <xf numFmtId="49" fontId="25" fillId="0" borderId="0" applyBorder="0"/>
    <xf numFmtId="0" fontId="100" fillId="0" borderId="0"/>
    <xf numFmtId="0" fontId="25" fillId="0" borderId="0"/>
    <xf numFmtId="0" fontId="101" fillId="0" borderId="0"/>
    <xf numFmtId="0" fontId="25" fillId="0" borderId="0"/>
    <xf numFmtId="0" fontId="73" fillId="0" borderId="0"/>
    <xf numFmtId="0" fontId="25" fillId="0" borderId="0"/>
    <xf numFmtId="0" fontId="73" fillId="0" borderId="0"/>
    <xf numFmtId="0" fontId="25" fillId="0" borderId="0"/>
    <xf numFmtId="0" fontId="73" fillId="0" borderId="0"/>
    <xf numFmtId="0" fontId="25" fillId="0" borderId="0"/>
    <xf numFmtId="0" fontId="74" fillId="0" borderId="0"/>
    <xf numFmtId="0" fontId="74" fillId="0" borderId="0"/>
    <xf numFmtId="0" fontId="74" fillId="0" borderId="0"/>
    <xf numFmtId="0" fontId="76" fillId="0" borderId="0"/>
    <xf numFmtId="0" fontId="152" fillId="0" borderId="0"/>
    <xf numFmtId="0" fontId="153" fillId="0" borderId="0"/>
    <xf numFmtId="0" fontId="152" fillId="0" borderId="0"/>
    <xf numFmtId="0" fontId="153" fillId="0" borderId="0"/>
    <xf numFmtId="0" fontId="152" fillId="0" borderId="0"/>
    <xf numFmtId="0" fontId="2" fillId="0" borderId="0" applyFill="0" applyBorder="0" applyAlignment="0"/>
    <xf numFmtId="219" fontId="77" fillId="0" borderId="0" applyFill="0" applyBorder="0" applyAlignment="0"/>
    <xf numFmtId="203" fontId="77" fillId="0" borderId="0" applyFill="0" applyBorder="0" applyAlignment="0"/>
    <xf numFmtId="0" fontId="4" fillId="0" borderId="0" applyFill="0" applyBorder="0" applyAlignment="0"/>
    <xf numFmtId="220" fontId="4" fillId="0" borderId="0" applyFill="0" applyBorder="0" applyAlignment="0"/>
    <xf numFmtId="224" fontId="18" fillId="0" borderId="0" applyFill="0" applyBorder="0" applyAlignment="0"/>
    <xf numFmtId="221" fontId="4" fillId="0" borderId="0" applyFill="0" applyBorder="0" applyAlignment="0"/>
    <xf numFmtId="219" fontId="77" fillId="0" borderId="0" applyFill="0" applyBorder="0" applyAlignment="0"/>
    <xf numFmtId="0" fontId="26" fillId="0" borderId="0"/>
    <xf numFmtId="0" fontId="107" fillId="0" borderId="0" applyNumberFormat="0" applyFill="0" applyBorder="0" applyAlignment="0" applyProtection="0">
      <alignment vertical="top"/>
      <protection locked="0"/>
    </xf>
    <xf numFmtId="235" fontId="12" fillId="0" borderId="0" applyFont="0" applyFill="0" applyBorder="0" applyAlignment="0" applyProtection="0"/>
    <xf numFmtId="236" fontId="12" fillId="0" borderId="0">
      <protection locked="0"/>
    </xf>
    <xf numFmtId="0" fontId="30" fillId="0" borderId="36">
      <protection locked="0"/>
    </xf>
    <xf numFmtId="176" fontId="5" fillId="0" borderId="0" applyFont="0" applyFill="0" applyBorder="0" applyAlignment="0" applyProtection="0"/>
    <xf numFmtId="40" fontId="27" fillId="0" borderId="0" applyFont="0" applyFill="0" applyBorder="0" applyAlignment="0" applyProtection="0"/>
    <xf numFmtId="214" fontId="18" fillId="0" borderId="0" applyFont="0" applyFill="0" applyBorder="0" applyAlignment="0" applyProtection="0"/>
    <xf numFmtId="38" fontId="27" fillId="0" borderId="0" applyFont="0" applyFill="0" applyBorder="0" applyAlignment="0" applyProtection="0"/>
    <xf numFmtId="224" fontId="18" fillId="0" borderId="0" applyFont="0" applyFill="0" applyBorder="0" applyAlignment="0" applyProtection="0"/>
    <xf numFmtId="185" fontId="2" fillId="0" borderId="0"/>
    <xf numFmtId="176" fontId="2" fillId="0" borderId="0" applyFont="0" applyFill="0" applyBorder="0" applyAlignment="0" applyProtection="0"/>
    <xf numFmtId="198" fontId="12" fillId="0" borderId="0">
      <protection locked="0"/>
    </xf>
    <xf numFmtId="0" fontId="28" fillId="0" borderId="0" applyNumberFormat="0" applyAlignment="0">
      <alignment horizontal="left"/>
    </xf>
    <xf numFmtId="0" fontId="18" fillId="0" borderId="0" applyFont="0" applyFill="0" applyBorder="0" applyAlignment="0" applyProtection="0"/>
    <xf numFmtId="195" fontId="12" fillId="0" borderId="0">
      <protection locked="0"/>
    </xf>
    <xf numFmtId="194" fontId="27" fillId="0" borderId="0" applyFont="0" applyFill="0" applyBorder="0" applyAlignment="0" applyProtection="0"/>
    <xf numFmtId="219" fontId="77" fillId="0" borderId="0" applyFont="0" applyFill="0" applyBorder="0" applyAlignment="0" applyProtection="0"/>
    <xf numFmtId="279" fontId="154" fillId="0" borderId="4" applyFill="0" applyBorder="0" applyAlignment="0"/>
    <xf numFmtId="206" fontId="2" fillId="0" borderId="0" applyFont="0" applyFill="0" applyBorder="0" applyAlignment="0" applyProtection="0"/>
    <xf numFmtId="199" fontId="12" fillId="0" borderId="0">
      <protection locked="0"/>
    </xf>
    <xf numFmtId="184" fontId="2" fillId="0" borderId="0"/>
    <xf numFmtId="0" fontId="30" fillId="0" borderId="0">
      <protection locked="0"/>
    </xf>
    <xf numFmtId="14" fontId="78" fillId="0" borderId="0" applyFill="0" applyBorder="0" applyAlignment="0"/>
    <xf numFmtId="180" fontId="22" fillId="0" borderId="0">
      <protection locked="0"/>
    </xf>
    <xf numFmtId="37" fontId="40" fillId="0" borderId="4">
      <alignment horizontal="center" vertical="distributed"/>
    </xf>
    <xf numFmtId="38" fontId="27" fillId="0" borderId="38">
      <alignment vertical="center"/>
    </xf>
    <xf numFmtId="38" fontId="27" fillId="0" borderId="0" applyFont="0" applyFill="0" applyBorder="0" applyAlignment="0" applyProtection="0"/>
    <xf numFmtId="40" fontId="27" fillId="0" borderId="0" applyFont="0" applyFill="0" applyBorder="0" applyAlignment="0" applyProtection="0"/>
    <xf numFmtId="182" fontId="2" fillId="0" borderId="0"/>
    <xf numFmtId="250" fontId="30" fillId="0" borderId="0">
      <protection locked="0"/>
    </xf>
    <xf numFmtId="251" fontId="30" fillId="0" borderId="0">
      <protection locked="0"/>
    </xf>
    <xf numFmtId="224" fontId="18" fillId="0" borderId="0" applyFill="0" applyBorder="0" applyAlignment="0"/>
    <xf numFmtId="219" fontId="77" fillId="0" borderId="0" applyFill="0" applyBorder="0" applyAlignment="0"/>
    <xf numFmtId="224" fontId="18" fillId="0" borderId="0" applyFill="0" applyBorder="0" applyAlignment="0"/>
    <xf numFmtId="221" fontId="4" fillId="0" borderId="0" applyFill="0" applyBorder="0" applyAlignment="0"/>
    <xf numFmtId="219" fontId="77" fillId="0" borderId="0" applyFill="0" applyBorder="0" applyAlignment="0"/>
    <xf numFmtId="0" fontId="29" fillId="0" borderId="0" applyNumberFormat="0" applyAlignment="0">
      <alignment horizontal="left"/>
    </xf>
    <xf numFmtId="209" fontId="2" fillId="0" borderId="0" applyFont="0" applyFill="0" applyBorder="0" applyAlignment="0" applyProtection="0"/>
    <xf numFmtId="0" fontId="30" fillId="0" borderId="0">
      <protection locked="0"/>
    </xf>
    <xf numFmtId="0" fontId="30" fillId="0" borderId="0">
      <protection locked="0"/>
    </xf>
    <xf numFmtId="0" fontId="31" fillId="0" borderId="0">
      <protection locked="0"/>
    </xf>
    <xf numFmtId="0" fontId="30" fillId="0" borderId="0">
      <protection locked="0"/>
    </xf>
    <xf numFmtId="0" fontId="30" fillId="0" borderId="0">
      <protection locked="0"/>
    </xf>
    <xf numFmtId="0" fontId="30" fillId="0" borderId="0">
      <protection locked="0"/>
    </xf>
    <xf numFmtId="0" fontId="31" fillId="0" borderId="0">
      <protection locked="0"/>
    </xf>
    <xf numFmtId="197" fontId="12" fillId="0" borderId="0">
      <protection locked="0"/>
    </xf>
    <xf numFmtId="176" fontId="12" fillId="0" borderId="0" applyFont="0" applyFill="0" applyBorder="0" applyAlignment="0" applyProtection="0"/>
    <xf numFmtId="38" fontId="32" fillId="24" borderId="0" applyNumberFormat="0" applyBorder="0" applyAlignment="0" applyProtection="0"/>
    <xf numFmtId="3" fontId="40" fillId="0" borderId="11">
      <alignment horizontal="right" vertical="center"/>
    </xf>
    <xf numFmtId="4" fontId="40" fillId="0" borderId="11">
      <alignment horizontal="right" vertical="center"/>
    </xf>
    <xf numFmtId="0" fontId="155" fillId="0" borderId="0" applyAlignment="0">
      <alignment horizontal="right"/>
    </xf>
    <xf numFmtId="0" fontId="156" fillId="0" borderId="0"/>
    <xf numFmtId="0" fontId="157" fillId="0" borderId="0"/>
    <xf numFmtId="0" fontId="33" fillId="0" borderId="0">
      <alignment horizontal="left"/>
    </xf>
    <xf numFmtId="0" fontId="34" fillId="0" borderId="39" applyNumberFormat="0" applyAlignment="0" applyProtection="0">
      <alignment horizontal="left" vertical="center"/>
    </xf>
    <xf numFmtId="0" fontId="34" fillId="0" borderId="40">
      <alignment horizontal="left" vertical="center"/>
    </xf>
    <xf numFmtId="0" fontId="44" fillId="0" borderId="0">
      <protection locked="0"/>
    </xf>
    <xf numFmtId="0" fontId="44" fillId="0" borderId="0">
      <protection locked="0"/>
    </xf>
    <xf numFmtId="208" fontId="44" fillId="0" borderId="0">
      <protection locked="0"/>
    </xf>
    <xf numFmtId="208" fontId="44" fillId="0" borderId="0">
      <protection locked="0"/>
    </xf>
    <xf numFmtId="0" fontId="79" fillId="0" borderId="0" applyNumberFormat="0" applyFill="0" applyBorder="0" applyAlignment="0" applyProtection="0"/>
    <xf numFmtId="0" fontId="108" fillId="0" borderId="41" applyNumberFormat="0" applyFill="0" applyAlignment="0" applyProtection="0"/>
    <xf numFmtId="0" fontId="109" fillId="0" borderId="0" applyNumberFormat="0" applyFill="0" applyBorder="0" applyAlignment="0" applyProtection="0"/>
    <xf numFmtId="10" fontId="32" fillId="24" borderId="4" applyNumberFormat="0" applyBorder="0" applyAlignment="0" applyProtection="0"/>
    <xf numFmtId="176" fontId="42" fillId="0" borderId="0" applyFont="0" applyFill="0" applyBorder="0" applyAlignment="0" applyProtection="0"/>
    <xf numFmtId="224" fontId="18" fillId="0" borderId="0" applyFill="0" applyBorder="0" applyAlignment="0"/>
    <xf numFmtId="219" fontId="77" fillId="0" borderId="0" applyFill="0" applyBorder="0" applyAlignment="0"/>
    <xf numFmtId="224" fontId="18" fillId="0" borderId="0" applyFill="0" applyBorder="0" applyAlignment="0"/>
    <xf numFmtId="221" fontId="4" fillId="0" borderId="0" applyFill="0" applyBorder="0" applyAlignment="0"/>
    <xf numFmtId="219" fontId="77" fillId="0" borderId="0" applyFill="0" applyBorder="0" applyAlignment="0"/>
    <xf numFmtId="257" fontId="12" fillId="0" borderId="0" applyFont="0" applyFill="0" applyBorder="0" applyAlignment="0" applyProtection="0"/>
    <xf numFmtId="219" fontId="110" fillId="0" borderId="0">
      <alignment horizontal="left"/>
    </xf>
    <xf numFmtId="41" fontId="4" fillId="0" borderId="0" applyFont="0" applyFill="0" applyBorder="0" applyAlignment="0" applyProtection="0"/>
    <xf numFmtId="43" fontId="4" fillId="0" borderId="0" applyFont="0" applyFill="0" applyBorder="0" applyAlignment="0" applyProtection="0"/>
    <xf numFmtId="0" fontId="35" fillId="0" borderId="42"/>
    <xf numFmtId="0" fontId="4" fillId="0" borderId="0" applyFont="0" applyFill="0" applyBorder="0" applyAlignment="0" applyProtection="0"/>
    <xf numFmtId="0" fontId="4" fillId="0" borderId="0" applyFont="0" applyFill="0" applyBorder="0" applyAlignment="0" applyProtection="0"/>
    <xf numFmtId="176" fontId="5" fillId="0" borderId="0" applyFont="0" applyFill="0" applyBorder="0" applyAlignment="0" applyProtection="0"/>
    <xf numFmtId="37" fontId="111" fillId="0" borderId="0"/>
    <xf numFmtId="0" fontId="12" fillId="0" borderId="0"/>
    <xf numFmtId="183" fontId="2"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196" fontId="12" fillId="0" borderId="0">
      <protection locked="0"/>
    </xf>
    <xf numFmtId="220" fontId="4" fillId="0" borderId="0" applyFont="0" applyFill="0" applyBorder="0" applyAlignment="0" applyProtection="0"/>
    <xf numFmtId="215" fontId="4" fillId="0" borderId="0" applyFont="0" applyFill="0" applyBorder="0" applyAlignment="0" applyProtection="0"/>
    <xf numFmtId="10" fontId="4" fillId="0" borderId="0" applyFont="0" applyFill="0" applyBorder="0" applyAlignment="0" applyProtection="0"/>
    <xf numFmtId="222" fontId="4" fillId="0" borderId="0" applyFont="0" applyFill="0" applyBorder="0" applyAlignment="0" applyProtection="0"/>
    <xf numFmtId="224" fontId="18" fillId="0" borderId="0" applyFill="0" applyBorder="0" applyAlignment="0"/>
    <xf numFmtId="219" fontId="77" fillId="0" borderId="0" applyFill="0" applyBorder="0" applyAlignment="0"/>
    <xf numFmtId="224" fontId="18" fillId="0" borderId="0" applyFill="0" applyBorder="0" applyAlignment="0"/>
    <xf numFmtId="221" fontId="4" fillId="0" borderId="0" applyFill="0" applyBorder="0" applyAlignment="0"/>
    <xf numFmtId="219" fontId="77" fillId="0" borderId="0" applyFill="0" applyBorder="0" applyAlignment="0"/>
    <xf numFmtId="0" fontId="112" fillId="28" borderId="0" applyNumberFormat="0">
      <alignment vertical="center"/>
    </xf>
    <xf numFmtId="30" fontId="36" fillId="0" borderId="0" applyNumberFormat="0" applyFill="0" applyBorder="0" applyAlignment="0" applyProtection="0">
      <alignment horizontal="left"/>
    </xf>
    <xf numFmtId="0" fontId="2" fillId="0" borderId="0" applyFont="0" applyFill="0" applyBorder="0" applyAlignment="0" applyProtection="0"/>
    <xf numFmtId="176" fontId="42" fillId="0" borderId="0" applyFont="0" applyFill="0" applyBorder="0" applyAlignment="0" applyProtection="0"/>
    <xf numFmtId="0" fontId="27" fillId="0" borderId="0"/>
    <xf numFmtId="0" fontId="113" fillId="0" borderId="0">
      <alignment horizontal="center" vertical="center"/>
    </xf>
    <xf numFmtId="0" fontId="114" fillId="0" borderId="0"/>
    <xf numFmtId="0" fontId="35" fillId="0" borderId="0"/>
    <xf numFmtId="40" fontId="37" fillId="0" borderId="0" applyBorder="0">
      <alignment horizontal="right"/>
    </xf>
    <xf numFmtId="240" fontId="115" fillId="0" borderId="0">
      <alignment horizontal="center"/>
    </xf>
    <xf numFmtId="49" fontId="78" fillId="0" borderId="0" applyFill="0" applyBorder="0" applyAlignment="0"/>
    <xf numFmtId="222" fontId="4" fillId="0" borderId="0" applyFill="0" applyBorder="0" applyAlignment="0"/>
    <xf numFmtId="223" fontId="4" fillId="0" borderId="0" applyFill="0" applyBorder="0" applyAlignment="0"/>
    <xf numFmtId="0" fontId="80" fillId="28" borderId="0">
      <alignment horizontal="centerContinuous"/>
    </xf>
    <xf numFmtId="0" fontId="38" fillId="0" borderId="0" applyFill="0" applyBorder="0" applyProtection="0">
      <alignment horizontal="centerContinuous" vertical="center"/>
    </xf>
    <xf numFmtId="0" fontId="20" fillId="24" borderId="0" applyFill="0" applyBorder="0" applyProtection="0">
      <alignment horizontal="center" vertical="center"/>
    </xf>
    <xf numFmtId="0" fontId="116" fillId="28" borderId="40">
      <alignment vertical="center"/>
    </xf>
    <xf numFmtId="0" fontId="117" fillId="0" borderId="0"/>
    <xf numFmtId="0" fontId="118" fillId="0" borderId="0" applyFont="0" applyFill="0" applyBorder="0" applyAlignment="0" applyProtection="0">
      <alignment horizontal="left"/>
    </xf>
    <xf numFmtId="0" fontId="30" fillId="0" borderId="36">
      <protection locked="0"/>
    </xf>
    <xf numFmtId="0" fontId="50" fillId="0" borderId="43">
      <alignment horizontal="left"/>
    </xf>
    <xf numFmtId="37" fontId="32" fillId="30" borderId="0" applyNumberFormat="0" applyBorder="0" applyAlignment="0" applyProtection="0"/>
    <xf numFmtId="37" fontId="32" fillId="0" borderId="0"/>
    <xf numFmtId="3" fontId="119" fillId="0" borderId="41" applyProtection="0"/>
    <xf numFmtId="252" fontId="27" fillId="0" borderId="0" applyFont="0" applyFill="0" applyBorder="0" applyAlignment="0" applyProtection="0"/>
    <xf numFmtId="253" fontId="27" fillId="0" borderId="0" applyFont="0" applyFill="0" applyBorder="0" applyAlignment="0" applyProtection="0"/>
    <xf numFmtId="0" fontId="120" fillId="0" borderId="0" applyNumberFormat="0" applyFill="0" applyBorder="0" applyAlignment="0" applyProtection="0">
      <alignment vertical="top"/>
      <protection locked="0"/>
    </xf>
    <xf numFmtId="0" fontId="2" fillId="0" borderId="0" applyFont="0" applyFill="0" applyBorder="0" applyAlignment="0" applyProtection="0"/>
    <xf numFmtId="234" fontId="2" fillId="0" borderId="0" applyFont="0" applyFill="0" applyBorder="0" applyAlignment="0" applyProtection="0"/>
    <xf numFmtId="200" fontId="4" fillId="0" borderId="0" applyFont="0" applyFill="0" applyBorder="0" applyAlignment="0" applyProtection="0"/>
    <xf numFmtId="0" fontId="121" fillId="0" borderId="0" applyNumberFormat="0" applyFill="0" applyBorder="0" applyAlignment="0" applyProtection="0">
      <alignment vertical="top"/>
      <protection locked="0"/>
    </xf>
    <xf numFmtId="0" fontId="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58"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56" fontId="12" fillId="0" borderId="0" applyFont="0" applyFill="0" applyBorder="0" applyAlignment="0" applyProtection="0"/>
    <xf numFmtId="0" fontId="12" fillId="0" borderId="0" applyFont="0" applyFill="0" applyBorder="0" applyAlignment="0" applyProtection="0"/>
    <xf numFmtId="0" fontId="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00" fontId="4" fillId="0" borderId="0" applyFont="0" applyFill="0" applyBorder="0" applyAlignment="0" applyProtection="0"/>
  </cellStyleXfs>
  <cellXfs count="385">
    <xf numFmtId="0" fontId="0" fillId="0" borderId="0" xfId="0"/>
    <xf numFmtId="41" fontId="14" fillId="24" borderId="4" xfId="2297" applyFont="1" applyFill="1" applyBorder="1" applyAlignment="1">
      <alignment horizontal="center" vertical="center"/>
    </xf>
    <xf numFmtId="3" fontId="17" fillId="0" borderId="4" xfId="2297" applyNumberFormat="1" applyFont="1" applyFill="1" applyBorder="1" applyAlignment="1">
      <alignment vertical="center"/>
    </xf>
    <xf numFmtId="0" fontId="9" fillId="0" borderId="4" xfId="0" applyFont="1" applyFill="1" applyBorder="1" applyAlignment="1">
      <alignment horizontal="center" vertical="center"/>
    </xf>
    <xf numFmtId="0" fontId="6" fillId="0" borderId="0" xfId="0" applyFont="1" applyAlignment="1">
      <alignment vertical="center"/>
    </xf>
    <xf numFmtId="0" fontId="6" fillId="0" borderId="4" xfId="0" applyFont="1" applyBorder="1" applyAlignment="1">
      <alignment horizontal="center" vertical="center"/>
    </xf>
    <xf numFmtId="0" fontId="6" fillId="0" borderId="4" xfId="0" applyFont="1" applyFill="1" applyBorder="1" applyAlignment="1">
      <alignment horizontal="center" vertical="center"/>
    </xf>
    <xf numFmtId="0" fontId="6" fillId="0" borderId="0" xfId="0" applyFont="1" applyAlignment="1">
      <alignment horizontal="center" vertical="center"/>
    </xf>
    <xf numFmtId="0" fontId="6" fillId="31" borderId="0" xfId="0" applyFont="1" applyFill="1" applyAlignment="1">
      <alignment vertical="center"/>
    </xf>
    <xf numFmtId="0" fontId="6" fillId="30" borderId="0" xfId="0" applyFont="1" applyFill="1" applyAlignment="1">
      <alignment vertical="center"/>
    </xf>
    <xf numFmtId="0" fontId="6" fillId="32" borderId="0" xfId="0" applyFont="1" applyFill="1" applyAlignment="1">
      <alignment vertical="center"/>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left" vertical="center"/>
    </xf>
    <xf numFmtId="0" fontId="7" fillId="0" borderId="44" xfId="0" applyFont="1" applyBorder="1" applyAlignment="1">
      <alignment vertical="center"/>
    </xf>
    <xf numFmtId="0" fontId="9" fillId="0" borderId="4" xfId="0" applyFont="1" applyFill="1" applyBorder="1" applyAlignment="1">
      <alignment vertical="center" shrinkToFit="1"/>
    </xf>
    <xf numFmtId="41" fontId="9" fillId="0" borderId="4" xfId="2297" applyFont="1" applyFill="1" applyBorder="1" applyAlignment="1">
      <alignment vertical="center"/>
    </xf>
    <xf numFmtId="0" fontId="9" fillId="0" borderId="4" xfId="0" applyNumberFormat="1" applyFont="1" applyFill="1" applyBorder="1" applyAlignment="1">
      <alignment vertical="center"/>
    </xf>
    <xf numFmtId="0" fontId="9" fillId="0" borderId="8" xfId="0" applyFont="1" applyFill="1" applyBorder="1" applyAlignment="1">
      <alignment vertical="center"/>
    </xf>
    <xf numFmtId="0" fontId="9" fillId="0" borderId="4" xfId="0" applyFont="1" applyFill="1" applyBorder="1" applyAlignment="1">
      <alignment horizontal="center" vertical="center" shrinkToFit="1"/>
    </xf>
    <xf numFmtId="0" fontId="9" fillId="0" borderId="4" xfId="2297" applyNumberFormat="1" applyFont="1" applyFill="1" applyBorder="1" applyAlignment="1">
      <alignment vertical="center"/>
    </xf>
    <xf numFmtId="3" fontId="9" fillId="0" borderId="4" xfId="2297" applyNumberFormat="1" applyFont="1" applyFill="1" applyBorder="1" applyAlignment="1">
      <alignment vertical="center"/>
    </xf>
    <xf numFmtId="3" fontId="9" fillId="0" borderId="4" xfId="2297" applyNumberFormat="1" applyFont="1" applyFill="1" applyBorder="1" applyAlignment="1">
      <alignment horizontal="center" vertical="center"/>
    </xf>
    <xf numFmtId="0" fontId="9" fillId="0" borderId="2" xfId="0" applyFont="1" applyFill="1" applyBorder="1" applyAlignment="1">
      <alignment vertical="center"/>
    </xf>
    <xf numFmtId="0" fontId="9" fillId="0" borderId="4" xfId="0" applyFont="1" applyBorder="1" applyAlignment="1">
      <alignment horizontal="center" vertical="center"/>
    </xf>
    <xf numFmtId="0" fontId="9" fillId="0" borderId="4" xfId="2297" applyNumberFormat="1" applyFont="1" applyBorder="1" applyAlignment="1">
      <alignment vertical="center"/>
    </xf>
    <xf numFmtId="0" fontId="11" fillId="0" borderId="0" xfId="2679" applyFont="1" applyAlignment="1">
      <alignment vertical="center"/>
    </xf>
    <xf numFmtId="0" fontId="2" fillId="0" borderId="0" xfId="2679" applyAlignment="1">
      <alignment vertical="center"/>
    </xf>
    <xf numFmtId="0" fontId="2" fillId="0" borderId="0" xfId="2679"/>
    <xf numFmtId="41" fontId="9" fillId="0" borderId="4" xfId="2297" applyFont="1" applyBorder="1" applyAlignment="1">
      <alignment vertical="center"/>
    </xf>
    <xf numFmtId="3" fontId="9" fillId="0" borderId="4" xfId="2297" applyNumberFormat="1" applyFont="1" applyBorder="1" applyAlignment="1">
      <alignment vertical="center"/>
    </xf>
    <xf numFmtId="0" fontId="9" fillId="0" borderId="0" xfId="0" applyFont="1" applyAlignment="1">
      <alignment horizontal="center" vertical="center"/>
    </xf>
    <xf numFmtId="41" fontId="9" fillId="0" borderId="0" xfId="2297" applyFont="1" applyAlignment="1">
      <alignment vertical="center"/>
    </xf>
    <xf numFmtId="0" fontId="9" fillId="0" borderId="0" xfId="0" applyFont="1" applyAlignment="1">
      <alignment vertical="center"/>
    </xf>
    <xf numFmtId="41" fontId="9" fillId="0" borderId="4" xfId="2297" applyFont="1" applyBorder="1" applyAlignment="1">
      <alignment horizontal="center" vertical="center" shrinkToFit="1"/>
    </xf>
    <xf numFmtId="41" fontId="9" fillId="0" borderId="4" xfId="2297" applyFont="1" applyBorder="1" applyAlignment="1">
      <alignment vertical="center" shrinkToFit="1"/>
    </xf>
    <xf numFmtId="0" fontId="82" fillId="0" borderId="5" xfId="0" applyFont="1" applyFill="1" applyBorder="1" applyAlignment="1">
      <alignment horizontal="left" vertical="center"/>
    </xf>
    <xf numFmtId="0" fontId="6" fillId="0" borderId="8" xfId="0" applyFont="1" applyFill="1" applyBorder="1" applyAlignment="1">
      <alignment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shrinkToFit="1"/>
    </xf>
    <xf numFmtId="0" fontId="6" fillId="0" borderId="47" xfId="0" applyFont="1" applyFill="1" applyBorder="1" applyAlignment="1">
      <alignment vertical="center"/>
    </xf>
    <xf numFmtId="178" fontId="6" fillId="0" borderId="11" xfId="0" applyNumberFormat="1" applyFont="1" applyFill="1" applyBorder="1" applyAlignment="1">
      <alignment horizontal="left" vertical="center"/>
    </xf>
    <xf numFmtId="0" fontId="6" fillId="0" borderId="5" xfId="0" applyFont="1" applyFill="1" applyBorder="1" applyAlignment="1">
      <alignment horizontal="left" vertical="center" wrapText="1"/>
    </xf>
    <xf numFmtId="0" fontId="86" fillId="0" borderId="44" xfId="0" applyFont="1" applyFill="1" applyBorder="1" applyAlignment="1">
      <alignment horizontal="right" vertical="center"/>
    </xf>
    <xf numFmtId="0" fontId="51" fillId="0" borderId="0" xfId="2673" applyFont="1" applyFill="1" applyAlignment="1">
      <alignment vertical="center"/>
    </xf>
    <xf numFmtId="0" fontId="9" fillId="0" borderId="44" xfId="2676" applyFont="1" applyFill="1" applyBorder="1" applyAlignment="1">
      <alignment horizontal="center" vertical="center"/>
    </xf>
    <xf numFmtId="1" fontId="9" fillId="0" borderId="44" xfId="2634" applyNumberFormat="1" applyFont="1" applyFill="1" applyBorder="1" applyAlignment="1">
      <alignment horizontal="right" vertical="center"/>
    </xf>
    <xf numFmtId="3" fontId="9" fillId="0" borderId="44" xfId="2297" applyNumberFormat="1" applyFont="1" applyFill="1" applyBorder="1" applyAlignment="1">
      <alignment horizontal="center" vertical="center"/>
    </xf>
    <xf numFmtId="3" fontId="9" fillId="0" borderId="44" xfId="2297" applyNumberFormat="1" applyFont="1" applyFill="1" applyBorder="1" applyAlignment="1">
      <alignment horizontal="right" vertical="center"/>
    </xf>
    <xf numFmtId="3" fontId="9" fillId="0" borderId="44" xfId="2297" applyNumberFormat="1" applyFont="1" applyFill="1" applyBorder="1" applyAlignment="1">
      <alignment vertical="center"/>
    </xf>
    <xf numFmtId="41" fontId="9" fillId="0" borderId="44" xfId="2297" applyFont="1" applyFill="1" applyBorder="1" applyAlignment="1">
      <alignment vertical="center"/>
    </xf>
    <xf numFmtId="0" fontId="9" fillId="0" borderId="0" xfId="2677" applyFont="1" applyFill="1" applyAlignment="1">
      <alignment vertical="center"/>
    </xf>
    <xf numFmtId="0" fontId="18" fillId="0" borderId="0" xfId="2677" applyFont="1" applyFill="1" applyAlignment="1">
      <alignment vertical="center"/>
    </xf>
    <xf numFmtId="0" fontId="9" fillId="0" borderId="0" xfId="2676" applyFont="1" applyFill="1" applyBorder="1" applyAlignment="1">
      <alignment horizontal="left" vertical="center"/>
    </xf>
    <xf numFmtId="0" fontId="18" fillId="0" borderId="0" xfId="2670" applyFont="1" applyFill="1" applyBorder="1" applyAlignment="1">
      <alignment vertical="center" shrinkToFit="1"/>
    </xf>
    <xf numFmtId="41" fontId="18" fillId="0" borderId="0" xfId="2297" applyFont="1" applyFill="1" applyAlignment="1">
      <alignment vertical="center" shrinkToFit="1"/>
    </xf>
    <xf numFmtId="3" fontId="9" fillId="0" borderId="15" xfId="2297" applyNumberFormat="1" applyFont="1" applyFill="1" applyBorder="1" applyAlignment="1">
      <alignment horizontal="center" vertical="center"/>
    </xf>
    <xf numFmtId="0" fontId="9" fillId="0" borderId="0" xfId="2676" applyFont="1" applyFill="1" applyBorder="1" applyAlignment="1">
      <alignment vertical="center"/>
    </xf>
    <xf numFmtId="0" fontId="9" fillId="0" borderId="4" xfId="2676" applyFont="1" applyFill="1" applyBorder="1" applyAlignment="1">
      <alignment vertical="center"/>
    </xf>
    <xf numFmtId="0" fontId="9" fillId="0" borderId="4" xfId="2676" applyFont="1" applyFill="1" applyBorder="1" applyAlignment="1">
      <alignment vertical="center" shrinkToFit="1"/>
    </xf>
    <xf numFmtId="0" fontId="9" fillId="0" borderId="4" xfId="2676" applyFont="1" applyFill="1" applyBorder="1" applyAlignment="1">
      <alignment horizontal="center" vertical="center"/>
    </xf>
    <xf numFmtId="3" fontId="9" fillId="0" borderId="4" xfId="2297" applyNumberFormat="1" applyFont="1" applyFill="1" applyBorder="1" applyAlignment="1">
      <alignment horizontal="right" vertical="center"/>
    </xf>
    <xf numFmtId="0" fontId="9" fillId="0" borderId="4" xfId="2634" applyNumberFormat="1" applyFont="1" applyFill="1" applyBorder="1" applyAlignment="1">
      <alignment horizontal="right" vertical="center"/>
    </xf>
    <xf numFmtId="0" fontId="2" fillId="0" borderId="0" xfId="2682" applyFill="1"/>
    <xf numFmtId="3" fontId="9" fillId="0" borderId="4" xfId="2670" applyNumberFormat="1" applyFont="1" applyFill="1" applyBorder="1" applyAlignment="1">
      <alignment vertical="center"/>
    </xf>
    <xf numFmtId="0" fontId="9" fillId="0" borderId="4" xfId="2676" applyFont="1" applyFill="1" applyBorder="1" applyAlignment="1">
      <alignment horizontal="left" vertical="center"/>
    </xf>
    <xf numFmtId="228" fontId="9" fillId="0" borderId="4" xfId="2634" applyNumberFormat="1" applyFont="1" applyFill="1" applyBorder="1" applyAlignment="1">
      <alignment horizontal="right" vertical="center"/>
    </xf>
    <xf numFmtId="41" fontId="9" fillId="0" borderId="4" xfId="2297" applyFont="1" applyFill="1" applyBorder="1" applyAlignment="1">
      <alignment horizontal="right" vertical="center"/>
    </xf>
    <xf numFmtId="2" fontId="9" fillId="0" borderId="4" xfId="2634" applyNumberFormat="1" applyFont="1" applyFill="1" applyBorder="1" applyAlignment="1">
      <alignment horizontal="right" vertical="center"/>
    </xf>
    <xf numFmtId="0" fontId="17" fillId="0" borderId="4" xfId="2676" applyFont="1" applyFill="1" applyBorder="1" applyAlignment="1">
      <alignment horizontal="left" vertical="center"/>
    </xf>
    <xf numFmtId="0" fontId="17" fillId="0" borderId="4" xfId="2676" applyFont="1" applyFill="1" applyBorder="1" applyAlignment="1">
      <alignment horizontal="center" vertical="center"/>
    </xf>
    <xf numFmtId="49" fontId="17" fillId="0" borderId="4" xfId="2634" applyNumberFormat="1" applyFont="1" applyFill="1" applyBorder="1" applyAlignment="1">
      <alignment horizontal="right" vertical="center"/>
    </xf>
    <xf numFmtId="0" fontId="20" fillId="0" borderId="0" xfId="2674" applyFont="1" applyFill="1" applyAlignment="1">
      <alignment horizontal="centerContinuous" vertical="center"/>
    </xf>
    <xf numFmtId="0" fontId="20" fillId="0" borderId="0" xfId="2674" applyFont="1" applyFill="1" applyAlignment="1">
      <alignment vertical="center"/>
    </xf>
    <xf numFmtId="0" fontId="20" fillId="0" borderId="0" xfId="2674" applyFont="1" applyFill="1" applyAlignment="1">
      <alignment horizontal="center" vertical="center"/>
    </xf>
    <xf numFmtId="3" fontId="20" fillId="0" borderId="0" xfId="2297" applyNumberFormat="1" applyFont="1" applyFill="1" applyAlignment="1">
      <alignment vertical="center"/>
    </xf>
    <xf numFmtId="41" fontId="20" fillId="0" borderId="0" xfId="2297" applyFont="1" applyFill="1" applyAlignment="1">
      <alignment vertical="center"/>
    </xf>
    <xf numFmtId="0" fontId="9" fillId="0" borderId="44" xfId="2676" applyFont="1" applyFill="1" applyBorder="1" applyAlignment="1">
      <alignment horizontal="left" vertical="center" shrinkToFit="1"/>
    </xf>
    <xf numFmtId="0" fontId="17" fillId="0" borderId="4" xfId="2676" applyFont="1" applyFill="1" applyBorder="1" applyAlignment="1">
      <alignment horizontal="left" vertical="center" shrinkToFit="1"/>
    </xf>
    <xf numFmtId="3" fontId="17" fillId="0" borderId="4" xfId="2670" applyNumberFormat="1" applyFont="1" applyFill="1" applyBorder="1" applyAlignment="1">
      <alignment vertical="center"/>
    </xf>
    <xf numFmtId="0" fontId="9" fillId="0" borderId="4" xfId="2676" applyFont="1" applyFill="1" applyBorder="1" applyAlignment="1">
      <alignment horizontal="left" vertical="center" shrinkToFit="1"/>
    </xf>
    <xf numFmtId="0" fontId="17" fillId="0" borderId="4" xfId="2676" applyFont="1" applyFill="1" applyBorder="1" applyAlignment="1">
      <alignment vertical="center"/>
    </xf>
    <xf numFmtId="49" fontId="9" fillId="0" borderId="4" xfId="2634" applyNumberFormat="1" applyFont="1" applyFill="1" applyBorder="1" applyAlignment="1">
      <alignment horizontal="right" vertical="center"/>
    </xf>
    <xf numFmtId="0" fontId="20" fillId="0" borderId="0" xfId="2674" applyFont="1" applyFill="1" applyAlignment="1">
      <alignment vertical="center" shrinkToFit="1"/>
    </xf>
    <xf numFmtId="179" fontId="14" fillId="24" borderId="0" xfId="2670" applyNumberFormat="1" applyFont="1" applyFill="1" applyAlignment="1">
      <alignment vertical="center"/>
    </xf>
    <xf numFmtId="0" fontId="9" fillId="0" borderId="4" xfId="2670" applyFont="1" applyBorder="1" applyAlignment="1">
      <alignment horizontal="center" vertical="center"/>
    </xf>
    <xf numFmtId="0" fontId="15" fillId="0" borderId="0" xfId="2670" applyFont="1" applyAlignment="1">
      <alignment vertical="center"/>
    </xf>
    <xf numFmtId="0" fontId="9" fillId="0" borderId="4" xfId="2670" applyNumberFormat="1" applyFont="1" applyBorder="1" applyAlignment="1">
      <alignment vertical="center" shrinkToFit="1"/>
    </xf>
    <xf numFmtId="181" fontId="9" fillId="0" borderId="4" xfId="2297" applyNumberFormat="1" applyFont="1" applyBorder="1" applyAlignment="1">
      <alignment vertical="center" shrinkToFit="1"/>
    </xf>
    <xf numFmtId="181" fontId="9" fillId="0" borderId="4" xfId="2297" applyNumberFormat="1" applyFont="1" applyBorder="1" applyAlignment="1">
      <alignment vertical="center"/>
    </xf>
    <xf numFmtId="0" fontId="9" fillId="0" borderId="4" xfId="2670" applyNumberFormat="1" applyFont="1" applyBorder="1" applyAlignment="1">
      <alignment vertical="center"/>
    </xf>
    <xf numFmtId="3" fontId="15" fillId="0" borderId="0" xfId="2670" applyNumberFormat="1" applyFont="1" applyAlignment="1">
      <alignment vertical="center"/>
    </xf>
    <xf numFmtId="0" fontId="9" fillId="0" borderId="0" xfId="2670" applyNumberFormat="1" applyFont="1" applyAlignment="1">
      <alignment vertical="center"/>
    </xf>
    <xf numFmtId="0" fontId="9" fillId="0" borderId="0" xfId="2670" applyFont="1" applyAlignment="1">
      <alignment horizontal="center" vertical="center"/>
    </xf>
    <xf numFmtId="41" fontId="9" fillId="0" borderId="0" xfId="2297" applyFont="1" applyAlignment="1">
      <alignment horizontal="center" vertical="center" shrinkToFit="1"/>
    </xf>
    <xf numFmtId="0" fontId="9" fillId="0" borderId="0" xfId="2670" applyFont="1" applyAlignment="1">
      <alignment vertical="center"/>
    </xf>
    <xf numFmtId="41" fontId="9" fillId="0" borderId="0" xfId="2297" applyFont="1" applyAlignment="1">
      <alignment horizontal="center" vertical="center"/>
    </xf>
    <xf numFmtId="41" fontId="9" fillId="0" borderId="4" xfId="2670" applyNumberFormat="1" applyFont="1" applyBorder="1" applyAlignment="1">
      <alignment vertical="center" shrinkToFit="1"/>
    </xf>
    <xf numFmtId="230" fontId="87" fillId="0" borderId="4" xfId="2676" applyNumberFormat="1" applyFont="1" applyFill="1" applyBorder="1" applyAlignment="1">
      <alignment horizontal="center" vertical="center"/>
    </xf>
    <xf numFmtId="0" fontId="9" fillId="0" borderId="4" xfId="0" applyFont="1" applyBorder="1" applyAlignment="1">
      <alignment horizontal="center" vertical="center" shrinkToFit="1"/>
    </xf>
    <xf numFmtId="41" fontId="9" fillId="0" borderId="4" xfId="0" applyNumberFormat="1" applyFont="1" applyFill="1" applyBorder="1" applyAlignment="1">
      <alignment vertical="center"/>
    </xf>
    <xf numFmtId="0" fontId="9" fillId="0" borderId="4" xfId="0" applyFont="1" applyFill="1" applyBorder="1" applyAlignment="1">
      <alignment horizontal="left" vertical="center"/>
    </xf>
    <xf numFmtId="0" fontId="19" fillId="0" borderId="26" xfId="2671" applyFont="1" applyBorder="1"/>
    <xf numFmtId="0" fontId="19" fillId="0" borderId="48" xfId="2671" applyFont="1" applyBorder="1"/>
    <xf numFmtId="0" fontId="19" fillId="0" borderId="49" xfId="2671" applyFont="1" applyBorder="1"/>
    <xf numFmtId="0" fontId="19" fillId="0" borderId="0" xfId="2671" applyFont="1"/>
    <xf numFmtId="0" fontId="19" fillId="0" borderId="45" xfId="2671" applyFont="1" applyBorder="1"/>
    <xf numFmtId="0" fontId="19" fillId="0" borderId="0" xfId="2671" applyFont="1" applyBorder="1"/>
    <xf numFmtId="0" fontId="19" fillId="0" borderId="21" xfId="2671" applyFont="1" applyBorder="1"/>
    <xf numFmtId="0" fontId="134" fillId="0" borderId="0" xfId="2671" applyFont="1" applyBorder="1"/>
    <xf numFmtId="0" fontId="19" fillId="0" borderId="27" xfId="2671" applyFont="1" applyBorder="1"/>
    <xf numFmtId="0" fontId="19" fillId="0" borderId="44" xfId="2671" applyFont="1" applyBorder="1"/>
    <xf numFmtId="0" fontId="19" fillId="0" borderId="15" xfId="2671" applyFont="1" applyBorder="1"/>
    <xf numFmtId="0" fontId="20" fillId="0" borderId="0" xfId="2671" applyFont="1" applyBorder="1" applyAlignment="1">
      <alignment horizontal="center"/>
    </xf>
    <xf numFmtId="0" fontId="20" fillId="0" borderId="0" xfId="2671" applyFont="1" applyBorder="1" applyAlignment="1">
      <alignment horizontal="center" vertical="center"/>
    </xf>
    <xf numFmtId="0" fontId="19" fillId="0" borderId="21" xfId="2671" applyFont="1" applyBorder="1" applyAlignment="1">
      <alignment vertical="top"/>
    </xf>
    <xf numFmtId="0" fontId="19" fillId="0" borderId="0" xfId="2671" applyFont="1" applyBorder="1" applyAlignment="1">
      <alignment horizontal="center" vertical="center"/>
    </xf>
    <xf numFmtId="0" fontId="19" fillId="0" borderId="44" xfId="2671" applyFont="1" applyFill="1" applyBorder="1"/>
    <xf numFmtId="0" fontId="135" fillId="24" borderId="44" xfId="2671" applyFont="1" applyFill="1" applyBorder="1" applyAlignment="1">
      <alignment horizontal="center" vertical="top"/>
    </xf>
    <xf numFmtId="0" fontId="19" fillId="0" borderId="0" xfId="2671" applyFont="1" applyBorder="1" applyAlignment="1">
      <alignment horizontal="center"/>
    </xf>
    <xf numFmtId="0" fontId="19" fillId="0" borderId="44" xfId="0" applyFont="1" applyBorder="1" applyAlignment="1">
      <alignment vertical="center"/>
    </xf>
    <xf numFmtId="0" fontId="20" fillId="0" borderId="44" xfId="0" applyFont="1" applyBorder="1" applyAlignment="1">
      <alignment vertical="center"/>
    </xf>
    <xf numFmtId="0" fontId="18" fillId="0" borderId="44" xfId="0" applyFont="1" applyFill="1" applyBorder="1" applyAlignment="1">
      <alignment horizontal="right" vertical="center"/>
    </xf>
    <xf numFmtId="0" fontId="16" fillId="0" borderId="5" xfId="0" applyNumberFormat="1"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shrinkToFit="1"/>
    </xf>
    <xf numFmtId="0" fontId="9" fillId="0" borderId="47" xfId="0" applyFont="1" applyFill="1" applyBorder="1" applyAlignment="1">
      <alignment vertical="center"/>
    </xf>
    <xf numFmtId="178" fontId="9" fillId="0" borderId="11"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136" fillId="0" borderId="5" xfId="0" applyNumberFormat="1" applyFont="1" applyFill="1" applyBorder="1" applyAlignment="1">
      <alignment vertical="center"/>
    </xf>
    <xf numFmtId="0" fontId="137" fillId="0" borderId="5" xfId="0" applyNumberFormat="1" applyFont="1" applyFill="1" applyBorder="1" applyAlignment="1">
      <alignment vertical="center"/>
    </xf>
    <xf numFmtId="0" fontId="9" fillId="0" borderId="0" xfId="0" applyFont="1" applyAlignment="1">
      <alignment horizontal="center" vertical="center" shrinkToFit="1"/>
    </xf>
    <xf numFmtId="0" fontId="9" fillId="0" borderId="0" xfId="0" applyFont="1" applyAlignment="1">
      <alignment horizontal="left" vertical="center"/>
    </xf>
    <xf numFmtId="0" fontId="9" fillId="31" borderId="0" xfId="0" applyFont="1" applyFill="1" applyAlignment="1">
      <alignment vertical="center"/>
    </xf>
    <xf numFmtId="0" fontId="9" fillId="30" borderId="0" xfId="0" applyFont="1" applyFill="1" applyAlignment="1">
      <alignment vertical="center"/>
    </xf>
    <xf numFmtId="0" fontId="9" fillId="32" borderId="0" xfId="0" applyFont="1" applyFill="1" applyAlignment="1">
      <alignment vertical="center"/>
    </xf>
    <xf numFmtId="0" fontId="9" fillId="0" borderId="50" xfId="0" applyFont="1" applyFill="1" applyBorder="1" applyAlignment="1">
      <alignment vertical="center"/>
    </xf>
    <xf numFmtId="0" fontId="16" fillId="0" borderId="4" xfId="0" applyNumberFormat="1" applyFont="1" applyFill="1" applyBorder="1" applyAlignment="1">
      <alignment vertical="center"/>
    </xf>
    <xf numFmtId="178" fontId="9" fillId="0" borderId="4" xfId="0" applyNumberFormat="1" applyFont="1" applyFill="1" applyBorder="1" applyAlignment="1">
      <alignment horizontal="left" vertical="center"/>
    </xf>
    <xf numFmtId="0" fontId="9" fillId="0" borderId="4" xfId="0" applyFont="1" applyFill="1" applyBorder="1" applyAlignment="1">
      <alignment horizontal="left" vertical="center" wrapText="1"/>
    </xf>
    <xf numFmtId="0" fontId="136" fillId="0" borderId="4" xfId="0" applyNumberFormat="1" applyFont="1" applyFill="1" applyBorder="1" applyAlignment="1">
      <alignment vertical="center"/>
    </xf>
    <xf numFmtId="0" fontId="137" fillId="0" borderId="4" xfId="0" applyNumberFormat="1" applyFont="1" applyFill="1" applyBorder="1" applyAlignment="1">
      <alignment vertical="center"/>
    </xf>
    <xf numFmtId="178" fontId="9" fillId="0" borderId="46" xfId="0" applyNumberFormat="1" applyFont="1" applyFill="1" applyBorder="1" applyAlignment="1">
      <alignment horizontal="left" vertical="center"/>
    </xf>
    <xf numFmtId="0" fontId="9" fillId="0" borderId="2" xfId="0" applyFont="1" applyFill="1" applyBorder="1" applyAlignment="1">
      <alignment vertical="center" shrinkToFit="1"/>
    </xf>
    <xf numFmtId="0" fontId="6" fillId="0" borderId="50" xfId="0" applyFont="1" applyFill="1" applyBorder="1" applyAlignment="1">
      <alignment vertical="center"/>
    </xf>
    <xf numFmtId="0" fontId="9" fillId="0" borderId="5" xfId="0" applyFont="1" applyFill="1" applyBorder="1" applyAlignment="1">
      <alignment horizontal="left" vertical="center"/>
    </xf>
    <xf numFmtId="0" fontId="83" fillId="0" borderId="4" xfId="0" applyNumberFormat="1" applyFont="1" applyFill="1" applyBorder="1" applyAlignment="1">
      <alignment vertical="center"/>
    </xf>
    <xf numFmtId="0" fontId="84" fillId="0" borderId="4" xfId="0" applyNumberFormat="1" applyFont="1" applyFill="1" applyBorder="1" applyAlignment="1">
      <alignment vertical="center"/>
    </xf>
    <xf numFmtId="0" fontId="85" fillId="0" borderId="4" xfId="0" applyNumberFormat="1" applyFont="1" applyFill="1" applyBorder="1" applyAlignment="1">
      <alignment vertical="center"/>
    </xf>
    <xf numFmtId="0" fontId="6" fillId="0" borderId="4" xfId="0" applyFont="1" applyFill="1" applyBorder="1" applyAlignment="1">
      <alignment horizontal="left" vertical="center"/>
    </xf>
    <xf numFmtId="178" fontId="6" fillId="0" borderId="46" xfId="0" applyNumberFormat="1" applyFont="1" applyFill="1" applyBorder="1" applyAlignment="1">
      <alignment horizontal="left" vertical="center"/>
    </xf>
    <xf numFmtId="0" fontId="6" fillId="0" borderId="2" xfId="0" applyFont="1" applyFill="1" applyBorder="1" applyAlignment="1">
      <alignment vertical="center"/>
    </xf>
    <xf numFmtId="0" fontId="124" fillId="0" borderId="26" xfId="0" applyFont="1" applyBorder="1" applyAlignment="1">
      <alignment vertical="center"/>
    </xf>
    <xf numFmtId="0" fontId="124" fillId="0" borderId="48" xfId="0" applyFont="1" applyBorder="1" applyAlignment="1">
      <alignment vertical="center"/>
    </xf>
    <xf numFmtId="0" fontId="124" fillId="0" borderId="49" xfId="0" applyFont="1" applyBorder="1" applyAlignment="1">
      <alignment vertical="center"/>
    </xf>
    <xf numFmtId="0" fontId="138" fillId="0" borderId="0" xfId="0" applyFont="1" applyBorder="1" applyAlignment="1">
      <alignment vertical="center"/>
    </xf>
    <xf numFmtId="0" fontId="124" fillId="0" borderId="0" xfId="0" applyFont="1" applyBorder="1" applyAlignment="1">
      <alignment vertical="center"/>
    </xf>
    <xf numFmtId="0" fontId="124" fillId="0" borderId="45" xfId="0" applyFont="1" applyBorder="1" applyAlignment="1">
      <alignment vertical="center"/>
    </xf>
    <xf numFmtId="0" fontId="124" fillId="0" borderId="21" xfId="0" applyFont="1" applyBorder="1" applyAlignment="1">
      <alignment vertical="center"/>
    </xf>
    <xf numFmtId="0" fontId="124" fillId="0" borderId="27" xfId="0" applyFont="1" applyBorder="1" applyAlignment="1">
      <alignment vertical="center"/>
    </xf>
    <xf numFmtId="0" fontId="124" fillId="0" borderId="44" xfId="0" applyFont="1" applyBorder="1" applyAlignment="1">
      <alignment vertical="center"/>
    </xf>
    <xf numFmtId="0" fontId="124" fillId="0" borderId="15" xfId="0" applyFont="1" applyBorder="1" applyAlignment="1">
      <alignment vertical="center"/>
    </xf>
    <xf numFmtId="0" fontId="124" fillId="0" borderId="26" xfId="0" applyFont="1" applyBorder="1" applyAlignment="1">
      <alignment horizontal="center" vertical="center"/>
    </xf>
    <xf numFmtId="0" fontId="124" fillId="0" borderId="21" xfId="0" applyFont="1" applyFill="1" applyBorder="1" applyAlignment="1">
      <alignment vertical="center"/>
    </xf>
    <xf numFmtId="0" fontId="124" fillId="0" borderId="4" xfId="0" applyFont="1" applyBorder="1" applyAlignment="1">
      <alignment horizontal="center" vertical="center"/>
    </xf>
    <xf numFmtId="0" fontId="124" fillId="0" borderId="45" xfId="0" applyFont="1" applyBorder="1" applyAlignment="1">
      <alignment horizontal="center" vertical="center"/>
    </xf>
    <xf numFmtId="0" fontId="124" fillId="0" borderId="0" xfId="0" applyFont="1" applyFill="1" applyBorder="1" applyAlignment="1">
      <alignment horizontal="left" vertical="center" indent="1"/>
    </xf>
    <xf numFmtId="0" fontId="124" fillId="0" borderId="21" xfId="0" applyFont="1" applyFill="1" applyBorder="1" applyAlignment="1">
      <alignment horizontal="left" vertical="center" indent="1"/>
    </xf>
    <xf numFmtId="254" fontId="139" fillId="0" borderId="0" xfId="0" applyNumberFormat="1" applyFont="1" applyFill="1" applyBorder="1" applyAlignment="1">
      <alignment horizontal="left" vertical="center" indent="1"/>
    </xf>
    <xf numFmtId="254" fontId="139" fillId="0" borderId="0" xfId="0" applyNumberFormat="1" applyFont="1" applyFill="1" applyBorder="1" applyAlignment="1">
      <alignment vertical="center"/>
    </xf>
    <xf numFmtId="254" fontId="139" fillId="0" borderId="21" xfId="0" applyNumberFormat="1" applyFont="1" applyFill="1" applyBorder="1" applyAlignment="1">
      <alignment vertical="center"/>
    </xf>
    <xf numFmtId="0" fontId="124" fillId="0" borderId="0" xfId="0" applyFont="1" applyBorder="1" applyAlignment="1">
      <alignment horizontal="center" vertical="center"/>
    </xf>
    <xf numFmtId="0" fontId="124" fillId="0" borderId="0" xfId="0" applyFont="1" applyBorder="1" applyAlignment="1">
      <alignment horizontal="left" vertical="center" indent="1"/>
    </xf>
    <xf numFmtId="0" fontId="139" fillId="0" borderId="0" xfId="0" applyFont="1" applyFill="1" applyBorder="1" applyAlignment="1">
      <alignment horizontal="left" vertical="center" indent="1"/>
    </xf>
    <xf numFmtId="0" fontId="139" fillId="0" borderId="0" xfId="0" applyFont="1" applyBorder="1" applyAlignment="1">
      <alignment horizontal="left" vertical="center" indent="1"/>
    </xf>
    <xf numFmtId="0" fontId="124" fillId="0" borderId="27" xfId="0" applyFont="1" applyBorder="1" applyAlignment="1">
      <alignment horizontal="center" vertical="center"/>
    </xf>
    <xf numFmtId="0" fontId="9" fillId="30" borderId="4" xfId="0" applyFont="1" applyFill="1" applyBorder="1" applyAlignment="1">
      <alignment horizontal="center" vertical="center"/>
    </xf>
    <xf numFmtId="0" fontId="9" fillId="30" borderId="4" xfId="0" applyFont="1" applyFill="1" applyBorder="1" applyAlignment="1">
      <alignment horizontal="center" vertical="center" shrinkToFit="1"/>
    </xf>
    <xf numFmtId="0" fontId="9" fillId="30" borderId="2" xfId="0" applyFont="1" applyFill="1" applyBorder="1" applyAlignment="1">
      <alignment vertical="center" shrinkToFit="1"/>
    </xf>
    <xf numFmtId="178" fontId="9" fillId="30" borderId="46" xfId="0" applyNumberFormat="1" applyFont="1" applyFill="1" applyBorder="1" applyAlignment="1">
      <alignment horizontal="left" vertical="center"/>
    </xf>
    <xf numFmtId="0" fontId="9" fillId="30" borderId="2" xfId="0" applyFont="1" applyFill="1" applyBorder="1" applyAlignment="1">
      <alignment vertical="center"/>
    </xf>
    <xf numFmtId="0" fontId="9" fillId="30" borderId="4" xfId="0" applyFont="1" applyFill="1" applyBorder="1" applyAlignment="1">
      <alignment horizontal="left" vertical="center"/>
    </xf>
    <xf numFmtId="0" fontId="16" fillId="30" borderId="4" xfId="0" applyNumberFormat="1" applyFont="1" applyFill="1" applyBorder="1" applyAlignment="1">
      <alignment vertical="center"/>
    </xf>
    <xf numFmtId="0" fontId="136" fillId="30" borderId="4" xfId="0" applyNumberFormat="1" applyFont="1" applyFill="1" applyBorder="1" applyAlignment="1">
      <alignment vertical="center"/>
    </xf>
    <xf numFmtId="0" fontId="137" fillId="30" borderId="4" xfId="0" applyNumberFormat="1" applyFont="1" applyFill="1" applyBorder="1" applyAlignment="1">
      <alignment vertical="center"/>
    </xf>
    <xf numFmtId="0" fontId="9" fillId="0" borderId="0" xfId="2670" applyFont="1" applyFill="1" applyAlignment="1">
      <alignment vertical="center"/>
    </xf>
    <xf numFmtId="0" fontId="144" fillId="0" borderId="46" xfId="2670" applyNumberFormat="1" applyFont="1" applyFill="1" applyBorder="1" applyAlignment="1">
      <alignment horizontal="center" vertical="center" shrinkToFit="1"/>
    </xf>
    <xf numFmtId="0" fontId="144" fillId="0" borderId="4" xfId="2670" applyNumberFormat="1" applyFont="1" applyFill="1" applyBorder="1" applyAlignment="1">
      <alignment horizontal="center" vertical="center" shrinkToFit="1"/>
    </xf>
    <xf numFmtId="0" fontId="9" fillId="0" borderId="4" xfId="0" applyFont="1" applyBorder="1" applyAlignment="1">
      <alignment horizontal="left" vertical="center"/>
    </xf>
    <xf numFmtId="0" fontId="9" fillId="0" borderId="4" xfId="0" applyFont="1" applyBorder="1" applyAlignment="1">
      <alignment horizontal="left" vertical="center" shrinkToFit="1"/>
    </xf>
    <xf numFmtId="0" fontId="9" fillId="0" borderId="4" xfId="0" applyNumberFormat="1" applyFont="1" applyBorder="1" applyAlignment="1">
      <alignment vertical="center" shrinkToFit="1"/>
    </xf>
    <xf numFmtId="0" fontId="9" fillId="0" borderId="4" xfId="2670" applyNumberFormat="1" applyFont="1" applyFill="1" applyBorder="1" applyAlignment="1">
      <alignment vertical="center" shrinkToFit="1"/>
    </xf>
    <xf numFmtId="0" fontId="9" fillId="0" borderId="0" xfId="2670" applyFont="1" applyFill="1" applyAlignment="1">
      <alignment vertical="center" shrinkToFit="1"/>
    </xf>
    <xf numFmtId="0" fontId="9" fillId="0" borderId="4" xfId="2670" applyFont="1" applyFill="1" applyBorder="1" applyAlignment="1">
      <alignment vertical="center" shrinkToFit="1"/>
    </xf>
    <xf numFmtId="0" fontId="9" fillId="0" borderId="4" xfId="2670" applyFont="1" applyFill="1" applyBorder="1" applyAlignment="1">
      <alignment horizontal="center" vertical="center" shrinkToFit="1"/>
    </xf>
    <xf numFmtId="0" fontId="9" fillId="0" borderId="0" xfId="2670" applyFont="1" applyFill="1" applyAlignment="1">
      <alignment shrinkToFit="1"/>
    </xf>
    <xf numFmtId="0" fontId="9" fillId="0" borderId="0" xfId="2670" applyFont="1" applyFill="1" applyAlignment="1">
      <alignment horizontal="center"/>
    </xf>
    <xf numFmtId="0" fontId="9" fillId="0" borderId="0" xfId="2670" applyNumberFormat="1" applyFont="1" applyFill="1" applyBorder="1" applyAlignment="1"/>
    <xf numFmtId="0" fontId="9" fillId="0" borderId="0" xfId="2670" applyNumberFormat="1" applyFont="1" applyFill="1">
      <alignment vertical="center"/>
    </xf>
    <xf numFmtId="0" fontId="9" fillId="0" borderId="0" xfId="2670" applyFont="1" applyFill="1">
      <alignment vertical="center"/>
    </xf>
    <xf numFmtId="0" fontId="13" fillId="0" borderId="0" xfId="2670" applyFont="1" applyFill="1" applyAlignment="1">
      <alignment shrinkToFit="1"/>
    </xf>
    <xf numFmtId="0" fontId="13" fillId="0" borderId="0" xfId="2670" applyFont="1" applyFill="1" applyAlignment="1">
      <alignment horizontal="center"/>
    </xf>
    <xf numFmtId="0" fontId="13" fillId="0" borderId="0" xfId="2670" applyNumberFormat="1" applyFont="1" applyFill="1" applyBorder="1" applyAlignment="1"/>
    <xf numFmtId="0" fontId="13" fillId="0" borderId="0" xfId="2670" applyNumberFormat="1" applyFont="1" applyFill="1">
      <alignment vertical="center"/>
    </xf>
    <xf numFmtId="0" fontId="8" fillId="0" borderId="0" xfId="2670" applyFont="1" applyFill="1">
      <alignment vertical="center"/>
    </xf>
    <xf numFmtId="3" fontId="89" fillId="0" borderId="0" xfId="0" applyNumberFormat="1" applyFont="1" applyFill="1" applyAlignment="1">
      <alignment vertical="center"/>
    </xf>
    <xf numFmtId="0" fontId="89" fillId="0" borderId="0" xfId="0" applyFont="1" applyFill="1" applyAlignment="1">
      <alignment vertical="center"/>
    </xf>
    <xf numFmtId="3" fontId="145" fillId="0" borderId="0" xfId="0" applyNumberFormat="1" applyFont="1" applyFill="1" applyAlignment="1">
      <alignment vertical="center"/>
    </xf>
    <xf numFmtId="0" fontId="145" fillId="0" borderId="0" xfId="0" applyFont="1" applyFill="1" applyAlignment="1">
      <alignment vertical="center"/>
    </xf>
    <xf numFmtId="41" fontId="9" fillId="0" borderId="4" xfId="0" applyNumberFormat="1" applyFont="1" applyBorder="1" applyAlignment="1">
      <alignment horizontal="center" vertical="center" shrinkToFit="1"/>
    </xf>
    <xf numFmtId="0" fontId="6" fillId="28" borderId="51" xfId="2675" applyFont="1" applyFill="1" applyBorder="1" applyAlignment="1">
      <alignment horizontal="center" vertical="center" shrinkToFit="1"/>
    </xf>
    <xf numFmtId="0" fontId="6" fillId="28" borderId="49" xfId="2675" applyFont="1" applyFill="1" applyBorder="1" applyAlignment="1">
      <alignment horizontal="center" vertical="center" shrinkToFit="1"/>
    </xf>
    <xf numFmtId="0" fontId="6" fillId="0" borderId="0" xfId="2675" applyFont="1" applyFill="1" applyAlignment="1">
      <alignment horizontal="center" vertical="center" shrinkToFit="1"/>
    </xf>
    <xf numFmtId="0" fontId="6" fillId="28" borderId="27" xfId="2675" applyFont="1" applyFill="1" applyBorder="1" applyAlignment="1">
      <alignment horizontal="center" vertical="center" shrinkToFit="1"/>
    </xf>
    <xf numFmtId="0" fontId="6" fillId="28" borderId="52" xfId="2675" applyFont="1" applyFill="1" applyBorder="1" applyAlignment="1">
      <alignment horizontal="center" vertical="center" shrinkToFit="1"/>
    </xf>
    <xf numFmtId="0" fontId="6" fillId="28" borderId="46" xfId="2675" applyFont="1" applyFill="1" applyBorder="1" applyAlignment="1">
      <alignment horizontal="center" vertical="center" shrinkToFit="1"/>
    </xf>
    <xf numFmtId="261" fontId="3" fillId="24" borderId="4" xfId="2678" applyNumberFormat="1" applyFont="1" applyFill="1" applyBorder="1" applyAlignment="1">
      <alignment vertical="center" shrinkToFit="1"/>
    </xf>
    <xf numFmtId="0" fontId="6" fillId="24" borderId="21" xfId="2678" applyFont="1" applyFill="1" applyBorder="1" applyAlignment="1">
      <alignment vertical="center" shrinkToFit="1"/>
    </xf>
    <xf numFmtId="0" fontId="6" fillId="0" borderId="0" xfId="2675" applyFont="1" applyAlignment="1">
      <alignment shrinkToFit="1"/>
    </xf>
    <xf numFmtId="0" fontId="6" fillId="24" borderId="27" xfId="2680" applyFont="1" applyFill="1" applyBorder="1" applyAlignment="1">
      <alignment shrinkToFit="1"/>
    </xf>
    <xf numFmtId="0" fontId="6" fillId="24" borderId="44" xfId="2678" applyFont="1" applyFill="1" applyBorder="1" applyAlignment="1">
      <alignment horizontal="center" shrinkToFit="1"/>
    </xf>
    <xf numFmtId="0" fontId="6" fillId="24" borderId="44" xfId="2680" applyFont="1" applyFill="1" applyBorder="1" applyAlignment="1">
      <alignment horizontal="center" shrinkToFit="1"/>
    </xf>
    <xf numFmtId="0" fontId="6" fillId="24" borderId="15" xfId="2680" applyFont="1" applyFill="1" applyBorder="1" applyAlignment="1">
      <alignment horizontal="center" shrinkToFit="1"/>
    </xf>
    <xf numFmtId="0" fontId="6" fillId="24" borderId="16" xfId="2678" applyFont="1" applyFill="1" applyBorder="1" applyAlignment="1">
      <alignment vertical="center" shrinkToFit="1"/>
    </xf>
    <xf numFmtId="0" fontId="6" fillId="0" borderId="26" xfId="2678" applyFont="1" applyFill="1" applyBorder="1" applyAlignment="1">
      <alignment vertical="center" shrinkToFit="1"/>
    </xf>
    <xf numFmtId="0" fontId="6" fillId="0" borderId="4" xfId="2678" applyFont="1" applyFill="1" applyBorder="1" applyAlignment="1">
      <alignment horizontal="center" vertical="center" shrinkToFit="1"/>
    </xf>
    <xf numFmtId="0" fontId="6" fillId="0" borderId="49" xfId="2678" applyFont="1" applyFill="1" applyBorder="1" applyAlignment="1">
      <alignment horizontal="center" vertical="center" shrinkToFit="1"/>
    </xf>
    <xf numFmtId="0" fontId="6" fillId="0" borderId="48" xfId="2678" applyFont="1" applyFill="1" applyBorder="1" applyAlignment="1">
      <alignment horizontal="center" vertical="center" shrinkToFit="1"/>
    </xf>
    <xf numFmtId="262" fontId="6" fillId="0" borderId="4" xfId="2678" applyNumberFormat="1" applyFont="1" applyFill="1" applyBorder="1" applyAlignment="1">
      <alignment vertical="center" shrinkToFit="1"/>
    </xf>
    <xf numFmtId="262" fontId="6" fillId="0" borderId="16" xfId="2678" applyNumberFormat="1" applyFont="1" applyFill="1" applyBorder="1" applyAlignment="1">
      <alignment vertical="center" shrinkToFit="1"/>
    </xf>
    <xf numFmtId="0" fontId="6" fillId="0" borderId="21" xfId="2678" applyFont="1" applyFill="1" applyBorder="1" applyAlignment="1">
      <alignment vertical="center" shrinkToFit="1"/>
    </xf>
    <xf numFmtId="0" fontId="6" fillId="0" borderId="0" xfId="2675" applyFont="1" applyFill="1" applyAlignment="1">
      <alignment shrinkToFit="1"/>
    </xf>
    <xf numFmtId="0" fontId="6" fillId="0" borderId="45" xfId="2678" applyFont="1" applyFill="1" applyBorder="1" applyAlignment="1">
      <alignment vertical="center" shrinkToFit="1"/>
    </xf>
    <xf numFmtId="0" fontId="6" fillId="0" borderId="21" xfId="2678" applyFont="1" applyFill="1" applyBorder="1" applyAlignment="1">
      <alignment horizontal="center" vertical="center" shrinkToFit="1"/>
    </xf>
    <xf numFmtId="0" fontId="6" fillId="0" borderId="0" xfId="2678" applyFont="1" applyFill="1" applyBorder="1" applyAlignment="1">
      <alignment horizontal="center" vertical="center" shrinkToFit="1"/>
    </xf>
    <xf numFmtId="0" fontId="6" fillId="0" borderId="32" xfId="2678" applyFont="1" applyFill="1" applyBorder="1" applyAlignment="1">
      <alignment vertical="center" shrinkToFit="1"/>
    </xf>
    <xf numFmtId="0" fontId="6" fillId="0" borderId="27" xfId="2678" applyFont="1" applyFill="1" applyBorder="1" applyAlignment="1">
      <alignment vertical="center" shrinkToFit="1"/>
    </xf>
    <xf numFmtId="0" fontId="6" fillId="0" borderId="15" xfId="2678" applyFont="1" applyFill="1" applyBorder="1" applyAlignment="1">
      <alignment horizontal="center" vertical="center" shrinkToFit="1"/>
    </xf>
    <xf numFmtId="0" fontId="6" fillId="0" borderId="44" xfId="2678" applyFont="1" applyFill="1" applyBorder="1" applyAlignment="1">
      <alignment horizontal="center" vertical="center" shrinkToFit="1"/>
    </xf>
    <xf numFmtId="0" fontId="6" fillId="0" borderId="16" xfId="2678" applyFont="1" applyFill="1" applyBorder="1" applyAlignment="1">
      <alignment vertical="center" shrinkToFit="1"/>
    </xf>
    <xf numFmtId="0" fontId="6" fillId="28" borderId="32" xfId="2680" applyFont="1" applyFill="1" applyBorder="1" applyAlignment="1">
      <alignment vertical="center" shrinkToFit="1"/>
    </xf>
    <xf numFmtId="0" fontId="6" fillId="28" borderId="32" xfId="2680" applyFont="1" applyFill="1" applyBorder="1" applyAlignment="1">
      <alignment horizontal="center" vertical="center" shrinkToFit="1"/>
    </xf>
    <xf numFmtId="0" fontId="6" fillId="28" borderId="21" xfId="2680" applyFont="1" applyFill="1" applyBorder="1" applyAlignment="1">
      <alignment horizontal="centerContinuous" vertical="center" shrinkToFit="1"/>
    </xf>
    <xf numFmtId="0" fontId="6" fillId="28" borderId="0" xfId="2680" applyFont="1" applyFill="1" applyBorder="1" applyAlignment="1">
      <alignment horizontal="centerContinuous" vertical="center" shrinkToFit="1"/>
    </xf>
    <xf numFmtId="262" fontId="3" fillId="28" borderId="16" xfId="2680" applyNumberFormat="1" applyFont="1" applyFill="1" applyBorder="1" applyAlignment="1">
      <alignment vertical="center" shrinkToFit="1"/>
    </xf>
    <xf numFmtId="262" fontId="3" fillId="28" borderId="16" xfId="2669" applyNumberFormat="1" applyFont="1" applyFill="1" applyBorder="1" applyAlignment="1">
      <alignment vertical="center" shrinkToFit="1"/>
    </xf>
    <xf numFmtId="0" fontId="148" fillId="28" borderId="32" xfId="2680" applyFont="1" applyFill="1" applyBorder="1" applyAlignment="1">
      <alignment horizontal="center" vertical="center" shrinkToFit="1"/>
    </xf>
    <xf numFmtId="0" fontId="148" fillId="28" borderId="21" xfId="2680" applyFont="1" applyFill="1" applyBorder="1" applyAlignment="1">
      <alignment horizontal="centerContinuous" vertical="center" shrinkToFit="1"/>
    </xf>
    <xf numFmtId="0" fontId="148" fillId="28" borderId="0" xfId="2680" applyFont="1" applyFill="1" applyBorder="1" applyAlignment="1">
      <alignment horizontal="centerContinuous" vertical="center" shrinkToFit="1"/>
    </xf>
    <xf numFmtId="262" fontId="149" fillId="28" borderId="4" xfId="2680" applyNumberFormat="1" applyFont="1" applyFill="1" applyBorder="1" applyAlignment="1">
      <alignment vertical="center" shrinkToFit="1"/>
    </xf>
    <xf numFmtId="262" fontId="149" fillId="28" borderId="4" xfId="2669" applyNumberFormat="1" applyFont="1" applyFill="1" applyBorder="1" applyAlignment="1">
      <alignment vertical="center" shrinkToFit="1"/>
    </xf>
    <xf numFmtId="0" fontId="148" fillId="28" borderId="32" xfId="2678" applyFont="1" applyFill="1" applyBorder="1" applyAlignment="1">
      <alignment vertical="center" shrinkToFit="1"/>
    </xf>
    <xf numFmtId="262" fontId="3" fillId="28" borderId="4" xfId="2680" applyNumberFormat="1" applyFont="1" applyFill="1" applyBorder="1" applyAlignment="1">
      <alignment vertical="center" shrinkToFit="1"/>
    </xf>
    <xf numFmtId="262" fontId="3" fillId="28" borderId="4" xfId="2669" applyNumberFormat="1" applyFont="1" applyFill="1" applyBorder="1" applyAlignment="1">
      <alignment vertical="center" shrinkToFit="1"/>
    </xf>
    <xf numFmtId="0" fontId="6" fillId="28" borderId="16" xfId="2680" applyFont="1" applyFill="1" applyBorder="1" applyAlignment="1">
      <alignment vertical="center" shrinkToFit="1"/>
    </xf>
    <xf numFmtId="0" fontId="6" fillId="28" borderId="16" xfId="2680" applyFont="1" applyFill="1" applyBorder="1" applyAlignment="1">
      <alignment horizontal="center" vertical="center" shrinkToFit="1"/>
    </xf>
    <xf numFmtId="0" fontId="6" fillId="28" borderId="15" xfId="2680" applyFont="1" applyFill="1" applyBorder="1" applyAlignment="1">
      <alignment horizontal="center" vertical="center" shrinkToFit="1"/>
    </xf>
    <xf numFmtId="0" fontId="6" fillId="28" borderId="44" xfId="2680" applyFont="1" applyFill="1" applyBorder="1" applyAlignment="1">
      <alignment horizontal="center" vertical="center" shrinkToFit="1"/>
    </xf>
    <xf numFmtId="0" fontId="6" fillId="24" borderId="26" xfId="2678" applyFont="1" applyFill="1" applyBorder="1" applyAlignment="1">
      <alignment vertical="center" shrinkToFit="1"/>
    </xf>
    <xf numFmtId="0" fontId="6" fillId="24" borderId="4" xfId="2678" applyFont="1" applyFill="1" applyBorder="1" applyAlignment="1">
      <alignment horizontal="center" vertical="center" shrinkToFit="1"/>
    </xf>
    <xf numFmtId="0" fontId="6" fillId="24" borderId="49" xfId="2678" applyFont="1" applyFill="1" applyBorder="1" applyAlignment="1">
      <alignment horizontal="center" vertical="center" shrinkToFit="1"/>
    </xf>
    <xf numFmtId="0" fontId="6" fillId="24" borderId="48" xfId="2678" applyFont="1" applyFill="1" applyBorder="1" applyAlignment="1">
      <alignment horizontal="center" vertical="center" shrinkToFit="1"/>
    </xf>
    <xf numFmtId="262" fontId="3" fillId="0" borderId="4" xfId="2680" applyNumberFormat="1" applyFont="1" applyFill="1" applyBorder="1" applyAlignment="1">
      <alignment vertical="center" shrinkToFit="1"/>
    </xf>
    <xf numFmtId="262" fontId="3" fillId="0" borderId="4" xfId="2669" applyNumberFormat="1" applyFont="1" applyFill="1" applyBorder="1" applyAlignment="1">
      <alignment vertical="center" shrinkToFit="1"/>
    </xf>
    <xf numFmtId="0" fontId="6" fillId="24" borderId="45" xfId="2678" applyFont="1" applyFill="1" applyBorder="1" applyAlignment="1">
      <alignment vertical="center" shrinkToFit="1"/>
    </xf>
    <xf numFmtId="0" fontId="6" fillId="24" borderId="21" xfId="2678" applyFont="1" applyFill="1" applyBorder="1" applyAlignment="1">
      <alignment horizontal="center" vertical="center" shrinkToFit="1"/>
    </xf>
    <xf numFmtId="0" fontId="6" fillId="24" borderId="0" xfId="2678" applyFont="1" applyFill="1" applyBorder="1" applyAlignment="1">
      <alignment horizontal="center" vertical="center" shrinkToFit="1"/>
    </xf>
    <xf numFmtId="262" fontId="149" fillId="0" borderId="4" xfId="2680" applyNumberFormat="1" applyFont="1" applyFill="1" applyBorder="1" applyAlignment="1">
      <alignment vertical="center" shrinkToFit="1"/>
    </xf>
    <xf numFmtId="262" fontId="149" fillId="0" borderId="4" xfId="2669" applyNumberFormat="1" applyFont="1" applyFill="1" applyBorder="1" applyAlignment="1">
      <alignment vertical="center" shrinkToFit="1"/>
    </xf>
    <xf numFmtId="0" fontId="6" fillId="24" borderId="32" xfId="2678" applyFont="1" applyFill="1" applyBorder="1" applyAlignment="1">
      <alignment vertical="center" shrinkToFit="1"/>
    </xf>
    <xf numFmtId="0" fontId="6" fillId="24" borderId="27" xfId="2678" applyFont="1" applyFill="1" applyBorder="1" applyAlignment="1">
      <alignment vertical="center" shrinkToFit="1"/>
    </xf>
    <xf numFmtId="0" fontId="6" fillId="24" borderId="15" xfId="2678" applyFont="1" applyFill="1" applyBorder="1" applyAlignment="1">
      <alignment horizontal="center" vertical="center" shrinkToFit="1"/>
    </xf>
    <xf numFmtId="0" fontId="6" fillId="24" borderId="44" xfId="2678" applyFont="1" applyFill="1" applyBorder="1" applyAlignment="1">
      <alignment horizontal="center" vertical="center" shrinkToFit="1"/>
    </xf>
    <xf numFmtId="0" fontId="3" fillId="24" borderId="4" xfId="2678" applyFont="1" applyFill="1" applyBorder="1" applyAlignment="1">
      <alignment horizontal="center" vertical="center" shrinkToFit="1"/>
    </xf>
    <xf numFmtId="262" fontId="6" fillId="24" borderId="4" xfId="2678" applyNumberFormat="1" applyFont="1" applyFill="1" applyBorder="1" applyAlignment="1">
      <alignment vertical="center" shrinkToFit="1"/>
    </xf>
    <xf numFmtId="262" fontId="6" fillId="24" borderId="16" xfId="2678" applyNumberFormat="1" applyFont="1" applyFill="1" applyBorder="1" applyAlignment="1">
      <alignment vertical="center" shrinkToFit="1"/>
    </xf>
    <xf numFmtId="262" fontId="3" fillId="0" borderId="16" xfId="2680" applyNumberFormat="1" applyFont="1" applyFill="1" applyBorder="1" applyAlignment="1">
      <alignment vertical="center" shrinkToFit="1"/>
    </xf>
    <xf numFmtId="262" fontId="3" fillId="0" borderId="16" xfId="2669" applyNumberFormat="1" applyFont="1" applyFill="1" applyBorder="1" applyAlignment="1">
      <alignment vertical="center" shrinkToFit="1"/>
    </xf>
    <xf numFmtId="0" fontId="6" fillId="24" borderId="31" xfId="2678" applyFont="1" applyFill="1" applyBorder="1" applyAlignment="1">
      <alignment vertical="center" shrinkToFit="1"/>
    </xf>
    <xf numFmtId="0" fontId="6" fillId="24" borderId="16" xfId="2678" applyFont="1" applyFill="1" applyBorder="1" applyAlignment="1">
      <alignment horizontal="center" vertical="center" shrinkToFit="1"/>
    </xf>
    <xf numFmtId="0" fontId="6" fillId="24" borderId="31" xfId="2678" applyFont="1" applyFill="1" applyBorder="1" applyAlignment="1">
      <alignment horizontal="center" vertical="center" shrinkToFit="1"/>
    </xf>
    <xf numFmtId="49" fontId="14" fillId="0" borderId="4" xfId="2672" applyNumberFormat="1" applyFont="1" applyFill="1" applyBorder="1" applyAlignment="1">
      <alignment vertical="center"/>
    </xf>
    <xf numFmtId="49" fontId="14" fillId="0" borderId="4" xfId="2670" applyNumberFormat="1" applyFont="1" applyFill="1" applyBorder="1" applyAlignment="1">
      <alignment vertical="center" shrinkToFit="1"/>
    </xf>
    <xf numFmtId="3" fontId="14"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179" fontId="14" fillId="0" borderId="0" xfId="0" applyNumberFormat="1" applyFont="1" applyFill="1" applyAlignment="1">
      <alignment vertical="center"/>
    </xf>
    <xf numFmtId="41" fontId="9" fillId="0" borderId="2" xfId="0" applyNumberFormat="1" applyFont="1" applyFill="1" applyBorder="1" applyAlignment="1">
      <alignment vertical="center"/>
    </xf>
    <xf numFmtId="230" fontId="9" fillId="0" borderId="4" xfId="0" applyNumberFormat="1" applyFont="1" applyFill="1" applyBorder="1" applyAlignment="1">
      <alignment horizontal="center" vertical="center"/>
    </xf>
    <xf numFmtId="3" fontId="15" fillId="0" borderId="0" xfId="0" applyNumberFormat="1" applyFont="1" applyFill="1" applyAlignment="1">
      <alignment vertical="center"/>
    </xf>
    <xf numFmtId="0" fontId="15" fillId="0" borderId="0" xfId="0" applyFont="1" applyFill="1" applyAlignment="1">
      <alignment vertical="center"/>
    </xf>
    <xf numFmtId="41" fontId="9" fillId="0" borderId="4" xfId="0" applyNumberFormat="1" applyFont="1" applyFill="1" applyBorder="1" applyAlignment="1">
      <alignment horizontal="center" vertical="center"/>
    </xf>
    <xf numFmtId="3" fontId="140" fillId="0" borderId="0" xfId="0" applyNumberFormat="1" applyFont="1" applyFill="1" applyAlignment="1">
      <alignment vertical="center"/>
    </xf>
    <xf numFmtId="0" fontId="140" fillId="0" borderId="0" xfId="0" applyFont="1" applyFill="1" applyAlignment="1">
      <alignment vertical="center"/>
    </xf>
    <xf numFmtId="3" fontId="88" fillId="0" borderId="4" xfId="2297" applyNumberFormat="1" applyFont="1" applyFill="1" applyBorder="1" applyAlignment="1">
      <alignment vertical="center"/>
    </xf>
    <xf numFmtId="230" fontId="88" fillId="0" borderId="4" xfId="0" applyNumberFormat="1" applyFont="1" applyFill="1" applyBorder="1" applyAlignment="1">
      <alignment horizontal="center" vertical="center"/>
    </xf>
    <xf numFmtId="41" fontId="9" fillId="0" borderId="4" xfId="2297" applyFont="1" applyFill="1" applyBorder="1" applyAlignment="1">
      <alignment vertical="center" shrinkToFit="1"/>
    </xf>
    <xf numFmtId="41" fontId="9" fillId="0" borderId="4" xfId="2297" applyFont="1" applyFill="1" applyBorder="1" applyAlignment="1">
      <alignment horizontal="left" vertical="center"/>
    </xf>
    <xf numFmtId="41" fontId="9" fillId="0" borderId="2" xfId="2297" applyFont="1" applyFill="1" applyBorder="1" applyAlignment="1">
      <alignment horizontal="left" vertical="center"/>
    </xf>
    <xf numFmtId="41" fontId="9" fillId="0" borderId="0" xfId="0" applyNumberFormat="1" applyFont="1" applyFill="1" applyAlignment="1">
      <alignment vertical="center"/>
    </xf>
    <xf numFmtId="0" fontId="9" fillId="0" borderId="0" xfId="0" applyFont="1" applyFill="1" applyAlignment="1">
      <alignment horizontal="center" vertical="center"/>
    </xf>
    <xf numFmtId="0" fontId="9" fillId="0" borderId="0" xfId="2297" applyNumberFormat="1" applyFont="1" applyFill="1" applyAlignment="1">
      <alignment vertical="center"/>
    </xf>
    <xf numFmtId="3" fontId="9" fillId="0" borderId="0" xfId="0" applyNumberFormat="1" applyFont="1" applyFill="1" applyAlignment="1">
      <alignment vertical="center"/>
    </xf>
    <xf numFmtId="230" fontId="9" fillId="0" borderId="0" xfId="0" applyNumberFormat="1" applyFont="1" applyFill="1" applyAlignment="1">
      <alignment horizontal="center" vertical="center"/>
    </xf>
    <xf numFmtId="0" fontId="9" fillId="0" borderId="0" xfId="0" applyFont="1" applyFill="1" applyAlignment="1">
      <alignment vertical="center"/>
    </xf>
    <xf numFmtId="3" fontId="158" fillId="0" borderId="4" xfId="2297" applyNumberFormat="1" applyFont="1" applyFill="1" applyBorder="1" applyAlignment="1">
      <alignment vertical="center"/>
    </xf>
    <xf numFmtId="230" fontId="158" fillId="0" borderId="4" xfId="0" applyNumberFormat="1" applyFont="1" applyFill="1" applyBorder="1" applyAlignment="1">
      <alignment horizontal="center" vertical="center"/>
    </xf>
    <xf numFmtId="3" fontId="159" fillId="0" borderId="0" xfId="0" applyNumberFormat="1" applyFont="1" applyFill="1" applyAlignment="1">
      <alignment vertical="center"/>
    </xf>
    <xf numFmtId="0" fontId="159" fillId="0" borderId="0" xfId="0" applyFont="1" applyFill="1" applyAlignment="1">
      <alignment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2297" applyNumberFormat="1" applyFont="1" applyFill="1" applyBorder="1" applyAlignment="1">
      <alignment horizontal="left" vertical="center"/>
    </xf>
    <xf numFmtId="0" fontId="9" fillId="0" borderId="4" xfId="0" applyNumberFormat="1" applyFont="1" applyFill="1" applyBorder="1" applyAlignment="1">
      <alignment horizontal="left" vertical="center"/>
    </xf>
    <xf numFmtId="0" fontId="9" fillId="0" borderId="4" xfId="2297" applyNumberFormat="1" applyFont="1" applyFill="1" applyBorder="1" applyAlignment="1">
      <alignment horizontal="left" vertical="center" shrinkToFit="1"/>
    </xf>
    <xf numFmtId="41" fontId="14" fillId="0" borderId="4" xfId="0" applyNumberFormat="1" applyFont="1" applyFill="1" applyBorder="1" applyAlignment="1">
      <alignment horizontal="center" vertical="center"/>
    </xf>
    <xf numFmtId="230" fontId="14" fillId="0" borderId="4" xfId="0" applyNumberFormat="1" applyFont="1" applyFill="1" applyBorder="1" applyAlignment="1">
      <alignment horizontal="center" vertical="center"/>
    </xf>
    <xf numFmtId="3" fontId="14" fillId="0" borderId="4" xfId="0" applyNumberFormat="1" applyFont="1" applyFill="1" applyBorder="1" applyAlignment="1">
      <alignment horizontal="center" vertical="center"/>
    </xf>
    <xf numFmtId="0" fontId="14" fillId="0" borderId="4" xfId="0" applyNumberFormat="1" applyFont="1" applyFill="1" applyBorder="1" applyAlignment="1">
      <alignment horizontal="center" vertical="center"/>
    </xf>
    <xf numFmtId="179" fontId="14" fillId="0" borderId="31" xfId="0" applyNumberFormat="1" applyFont="1" applyFill="1" applyBorder="1" applyAlignment="1">
      <alignment horizontal="center" vertical="center"/>
    </xf>
    <xf numFmtId="179" fontId="14" fillId="0" borderId="16" xfId="0" applyNumberFormat="1" applyFont="1" applyFill="1" applyBorder="1" applyAlignment="1">
      <alignment horizontal="center" vertical="center"/>
    </xf>
    <xf numFmtId="0" fontId="9" fillId="0" borderId="31" xfId="2674" applyFont="1" applyFill="1" applyBorder="1" applyAlignment="1">
      <alignment horizontal="center" vertical="center"/>
    </xf>
    <xf numFmtId="0" fontId="9" fillId="0" borderId="16" xfId="2674" applyFont="1" applyFill="1" applyBorder="1" applyAlignment="1">
      <alignment horizontal="center" vertical="center"/>
    </xf>
    <xf numFmtId="3" fontId="9" fillId="0" borderId="2" xfId="2297" applyNumberFormat="1" applyFont="1" applyFill="1" applyBorder="1" applyAlignment="1">
      <alignment horizontal="center" vertical="center"/>
    </xf>
    <xf numFmtId="3" fontId="9" fillId="0" borderId="46" xfId="2297" applyNumberFormat="1" applyFont="1" applyFill="1" applyBorder="1" applyAlignment="1">
      <alignment horizontal="center" vertical="center"/>
    </xf>
    <xf numFmtId="3" fontId="9" fillId="0" borderId="31" xfId="2670" applyNumberFormat="1" applyFont="1" applyFill="1" applyBorder="1" applyAlignment="1">
      <alignment horizontal="center" vertical="center"/>
    </xf>
    <xf numFmtId="3" fontId="9" fillId="0" borderId="16" xfId="2670" applyNumberFormat="1" applyFont="1" applyFill="1" applyBorder="1" applyAlignment="1">
      <alignment horizontal="center" vertical="center"/>
    </xf>
    <xf numFmtId="0" fontId="9" fillId="0" borderId="31" xfId="2674" applyFont="1" applyFill="1" applyBorder="1" applyAlignment="1">
      <alignment horizontal="center" vertical="center" shrinkToFit="1"/>
    </xf>
    <xf numFmtId="0" fontId="9" fillId="0" borderId="16" xfId="2674" applyFont="1" applyFill="1" applyBorder="1" applyAlignment="1">
      <alignment horizontal="center" vertical="center" shrinkToFit="1"/>
    </xf>
    <xf numFmtId="0" fontId="9" fillId="0" borderId="2" xfId="0" applyFont="1" applyBorder="1" applyAlignment="1">
      <alignment horizontal="center" vertical="center"/>
    </xf>
    <xf numFmtId="0" fontId="9" fillId="0" borderId="40" xfId="0" applyFont="1" applyBorder="1" applyAlignment="1">
      <alignment horizontal="center" vertical="center"/>
    </xf>
    <xf numFmtId="0" fontId="9" fillId="0" borderId="46" xfId="0" applyFont="1" applyBorder="1" applyAlignment="1">
      <alignment horizontal="center" vertical="center"/>
    </xf>
    <xf numFmtId="0" fontId="81" fillId="0" borderId="0" xfId="2679" applyFont="1" applyAlignment="1">
      <alignment horizontal="center" vertical="center"/>
    </xf>
    <xf numFmtId="0" fontId="19" fillId="0" borderId="53" xfId="2671" applyFont="1" applyBorder="1"/>
    <xf numFmtId="0" fontId="19" fillId="0" borderId="54" xfId="2671" applyFont="1" applyBorder="1"/>
    <xf numFmtId="0" fontId="124" fillId="0" borderId="26" xfId="0" applyFont="1" applyBorder="1" applyAlignment="1">
      <alignment vertical="center"/>
    </xf>
    <xf numFmtId="0" fontId="124" fillId="0" borderId="48" xfId="0" applyFont="1" applyBorder="1" applyAlignment="1">
      <alignment vertical="center"/>
    </xf>
    <xf numFmtId="0" fontId="124" fillId="0" borderId="49" xfId="0" applyFont="1" applyBorder="1" applyAlignment="1">
      <alignment vertical="center"/>
    </xf>
    <xf numFmtId="0" fontId="124" fillId="0" borderId="45" xfId="0" applyFont="1" applyBorder="1" applyAlignment="1">
      <alignment vertical="center"/>
    </xf>
    <xf numFmtId="0" fontId="124" fillId="0" borderId="0" xfId="0" applyFont="1" applyBorder="1" applyAlignment="1">
      <alignment vertical="center"/>
    </xf>
    <xf numFmtId="0" fontId="124" fillId="0" borderId="21" xfId="0" applyFont="1" applyBorder="1" applyAlignment="1">
      <alignment vertical="center"/>
    </xf>
    <xf numFmtId="0" fontId="124" fillId="0" borderId="27" xfId="0" applyFont="1" applyBorder="1" applyAlignment="1">
      <alignment vertical="center"/>
    </xf>
    <xf numFmtId="0" fontId="124" fillId="0" borderId="44" xfId="0" applyFont="1" applyBorder="1" applyAlignment="1">
      <alignment vertical="center"/>
    </xf>
    <xf numFmtId="0" fontId="124" fillId="0" borderId="15" xfId="0" applyFont="1" applyBorder="1" applyAlignment="1">
      <alignment vertical="center"/>
    </xf>
    <xf numFmtId="0" fontId="124" fillId="0" borderId="0" xfId="0" applyFont="1" applyFill="1" applyBorder="1" applyAlignment="1">
      <alignment vertical="center"/>
    </xf>
    <xf numFmtId="0" fontId="124" fillId="0" borderId="21" xfId="0" applyFont="1" applyFill="1" applyBorder="1" applyAlignment="1">
      <alignment vertical="center"/>
    </xf>
    <xf numFmtId="0" fontId="124" fillId="0" borderId="0" xfId="0" applyFont="1" applyFill="1" applyBorder="1" applyAlignment="1">
      <alignment horizontal="left" vertical="center" indent="1"/>
    </xf>
    <xf numFmtId="0" fontId="124" fillId="0" borderId="21" xfId="0" applyFont="1" applyFill="1" applyBorder="1" applyAlignment="1">
      <alignment horizontal="left" vertical="center" indent="1"/>
    </xf>
    <xf numFmtId="0" fontId="124" fillId="0" borderId="44" xfId="0" applyFont="1" applyBorder="1" applyAlignment="1">
      <alignment horizontal="left" vertical="center"/>
    </xf>
    <xf numFmtId="0" fontId="124" fillId="0" borderId="15" xfId="0" applyFont="1" applyBorder="1" applyAlignment="1">
      <alignment horizontal="left" vertical="center"/>
    </xf>
    <xf numFmtId="0" fontId="6" fillId="0" borderId="2" xfId="0" applyFont="1" applyBorder="1" applyAlignment="1">
      <alignment horizontal="center" vertical="center"/>
    </xf>
    <xf numFmtId="0" fontId="6" fillId="0" borderId="40" xfId="0" applyFont="1" applyBorder="1" applyAlignment="1">
      <alignment horizontal="center" vertical="center"/>
    </xf>
    <xf numFmtId="0" fontId="6" fillId="0" borderId="46" xfId="0" applyFont="1" applyBorder="1" applyAlignment="1">
      <alignment horizontal="center" vertical="center"/>
    </xf>
    <xf numFmtId="0" fontId="17" fillId="0" borderId="31" xfId="2670" applyNumberFormat="1" applyFont="1" applyFill="1" applyBorder="1" applyAlignment="1">
      <alignment horizontal="center" vertical="center"/>
    </xf>
    <xf numFmtId="0" fontId="17" fillId="0" borderId="16" xfId="2670" applyNumberFormat="1" applyFont="1" applyFill="1" applyBorder="1" applyAlignment="1">
      <alignment horizontal="center" vertical="center"/>
    </xf>
    <xf numFmtId="0" fontId="17" fillId="0" borderId="4" xfId="2670" applyNumberFormat="1" applyFont="1" applyFill="1" applyBorder="1" applyAlignment="1">
      <alignment horizontal="center" vertical="center"/>
    </xf>
    <xf numFmtId="0" fontId="9" fillId="0" borderId="4" xfId="2670" applyNumberFormat="1" applyFont="1" applyFill="1" applyBorder="1" applyAlignment="1">
      <alignment horizontal="center" vertical="center"/>
    </xf>
    <xf numFmtId="0" fontId="17" fillId="0" borderId="31" xfId="2670" applyFont="1" applyFill="1" applyBorder="1" applyAlignment="1">
      <alignment horizontal="center" vertical="center"/>
    </xf>
    <xf numFmtId="0" fontId="9" fillId="0" borderId="16" xfId="2670" applyFont="1" applyFill="1" applyBorder="1" applyAlignment="1">
      <alignment vertical="center"/>
    </xf>
    <xf numFmtId="0" fontId="9" fillId="0" borderId="16" xfId="2670" applyFont="1" applyFill="1" applyBorder="1" applyAlignment="1">
      <alignment horizontal="center" vertical="center"/>
    </xf>
    <xf numFmtId="0" fontId="17" fillId="0" borderId="31" xfId="2670" applyNumberFormat="1" applyFont="1" applyFill="1" applyBorder="1" applyAlignment="1">
      <alignment horizontal="center" vertical="center" wrapText="1"/>
    </xf>
    <xf numFmtId="0" fontId="9" fillId="0" borderId="16" xfId="2670" applyNumberFormat="1" applyFont="1" applyFill="1" applyBorder="1" applyAlignment="1">
      <alignment horizontal="center" vertical="center"/>
    </xf>
    <xf numFmtId="0" fontId="148" fillId="24" borderId="45" xfId="2680" applyFont="1" applyFill="1" applyBorder="1" applyAlignment="1">
      <alignment horizontal="left" shrinkToFit="1"/>
    </xf>
    <xf numFmtId="0" fontId="148" fillId="24" borderId="0" xfId="2680" applyFont="1" applyFill="1" applyBorder="1" applyAlignment="1">
      <alignment horizontal="left" shrinkToFit="1"/>
    </xf>
    <xf numFmtId="0" fontId="148" fillId="24" borderId="21" xfId="2680" applyFont="1" applyFill="1" applyBorder="1" applyAlignment="1">
      <alignment horizontal="left" shrinkToFit="1"/>
    </xf>
    <xf numFmtId="0" fontId="86" fillId="24" borderId="45" xfId="2680" applyFont="1" applyFill="1" applyBorder="1" applyAlignment="1">
      <alignment horizontal="left" shrinkToFit="1"/>
    </xf>
    <xf numFmtId="0" fontId="86" fillId="24" borderId="0" xfId="2680" applyFont="1" applyFill="1" applyBorder="1" applyAlignment="1">
      <alignment horizontal="left" shrinkToFit="1"/>
    </xf>
    <xf numFmtId="0" fontId="86" fillId="24" borderId="21" xfId="2680" applyFont="1" applyFill="1" applyBorder="1" applyAlignment="1">
      <alignment horizontal="left" shrinkToFit="1"/>
    </xf>
    <xf numFmtId="0" fontId="147" fillId="24" borderId="45" xfId="2680" applyFont="1" applyFill="1" applyBorder="1" applyAlignment="1">
      <alignment horizontal="left" shrinkToFit="1"/>
    </xf>
    <xf numFmtId="0" fontId="147" fillId="24" borderId="0" xfId="2680" applyFont="1" applyFill="1" applyBorder="1" applyAlignment="1">
      <alignment horizontal="left" shrinkToFit="1"/>
    </xf>
    <xf numFmtId="0" fontId="147" fillId="24" borderId="21" xfId="2680" applyFont="1" applyFill="1" applyBorder="1" applyAlignment="1">
      <alignment horizontal="left" shrinkToFit="1"/>
    </xf>
    <xf numFmtId="0" fontId="6" fillId="28" borderId="4" xfId="2675" applyFont="1" applyFill="1" applyBorder="1" applyAlignment="1">
      <alignment horizontal="center" vertical="center"/>
    </xf>
    <xf numFmtId="0" fontId="6" fillId="28" borderId="2" xfId="2675" applyFont="1" applyFill="1" applyBorder="1" applyAlignment="1">
      <alignment horizontal="center" vertical="center"/>
    </xf>
    <xf numFmtId="0" fontId="6" fillId="28" borderId="46" xfId="2675" applyFont="1" applyFill="1" applyBorder="1" applyAlignment="1">
      <alignment horizontal="center" vertical="center"/>
    </xf>
    <xf numFmtId="0" fontId="6" fillId="28" borderId="31" xfId="2675" applyFont="1" applyFill="1" applyBorder="1" applyAlignment="1">
      <alignment horizontal="center" vertical="center" shrinkToFit="1"/>
    </xf>
    <xf numFmtId="0" fontId="6" fillId="28" borderId="16" xfId="2675" applyFont="1" applyFill="1" applyBorder="1" applyAlignment="1">
      <alignment horizontal="center" vertical="center" shrinkToFit="1"/>
    </xf>
    <xf numFmtId="0" fontId="146" fillId="28" borderId="4" xfId="2675" applyFont="1" applyFill="1" applyBorder="1" applyAlignment="1">
      <alignment horizontal="center" vertical="center"/>
    </xf>
    <xf numFmtId="41" fontId="14" fillId="24" borderId="4" xfId="2297" applyFont="1" applyFill="1" applyBorder="1" applyAlignment="1">
      <alignment horizontal="center" vertical="center"/>
    </xf>
    <xf numFmtId="0" fontId="9" fillId="0" borderId="4" xfId="2297" applyNumberFormat="1" applyFont="1" applyBorder="1" applyAlignment="1">
      <alignment horizontal="left" vertical="center"/>
    </xf>
    <xf numFmtId="0" fontId="14" fillId="24" borderId="4" xfId="2670" applyNumberFormat="1" applyFont="1" applyFill="1" applyBorder="1" applyAlignment="1">
      <alignment horizontal="center" vertical="center"/>
    </xf>
    <xf numFmtId="179" fontId="14" fillId="24" borderId="4" xfId="2670" applyNumberFormat="1" applyFont="1" applyFill="1" applyBorder="1" applyAlignment="1">
      <alignment horizontal="center" vertical="center" textRotation="255"/>
    </xf>
  </cellXfs>
  <cellStyles count="3082">
    <cellStyle name="_x0014_" xfId="1"/>
    <cellStyle name="          _x000d__x000a_386grabber=vga.3gr_x000d__x000a_" xfId="3"/>
    <cellStyle name="&quot;" xfId="5"/>
    <cellStyle name="&quot;큰제목&quot;" xfId="6"/>
    <cellStyle name="#" xfId="7"/>
    <cellStyle name="#,##0" xfId="8"/>
    <cellStyle name="#,##0.0" xfId="9"/>
    <cellStyle name="#,##0.00" xfId="10"/>
    <cellStyle name="#,##0.000" xfId="11"/>
    <cellStyle name="#_품셈 " xfId="12"/>
    <cellStyle name="$" xfId="13"/>
    <cellStyle name="_x0004__x0004__x0019__x001b__x0004_$_x0010__x0010__x0008__x0001_" xfId="14"/>
    <cellStyle name="$_db진흥" xfId="17"/>
    <cellStyle name="$_SE40" xfId="18"/>
    <cellStyle name="$_견적2" xfId="15"/>
    <cellStyle name="$_기아" xfId="16"/>
    <cellStyle name="(_x0010_" xfId="19"/>
    <cellStyle name="(△콤마)" xfId="20"/>
    <cellStyle name="(백분율)" xfId="21"/>
    <cellStyle name="(콤마)" xfId="22"/>
    <cellStyle name=".0000001" xfId="23"/>
    <cellStyle name=";;;" xfId="24"/>
    <cellStyle name="?" xfId="25"/>
    <cellStyle name="??&amp;O?&amp;H?_x0008__x000f__x0007_?_x0007__x0001__x0001_" xfId="27"/>
    <cellStyle name="??&amp;O?&amp;H?_x0008_??_x0007__x0001__x0001_" xfId="28"/>
    <cellStyle name="??&amp;쏗?뷐9_x0008__x0011__x0007_?_x0007__x0001__x0001_" xfId="26"/>
    <cellStyle name="?W?_laroux" xfId="29"/>
    <cellStyle name="_(01-14)광양항인건비" xfId="30"/>
    <cellStyle name="_(표준품셈원가계산)-예제" xfId="31"/>
    <cellStyle name="_@포항문화예술회관 공사 내역서(060316)" xfId="32"/>
    <cellStyle name="_0. 내역서_집계표(제출용)" xfId="33"/>
    <cellStyle name="_00 단가산출서 9호선,공항,공용" xfId="34"/>
    <cellStyle name="_004 - 환경기초 민간위탁(공동오수-개별오수-하수관로) " xfId="35"/>
    <cellStyle name="_004 - 환경기초 민간위탁(공동오수-개별오수-하수관로) _(제조)용인고등학교" xfId="36"/>
    <cellStyle name="_004 - 환경기초 민간위탁(공동오수-개별오수-하수관로) _(제조)용인고등학교_동래여고 다목적강당 무대기계-변경전후" xfId="37"/>
    <cellStyle name="_004 - 환경기초 민간위탁(공동오수-개별오수-하수관로) _2-(제조)성심정보고_방송장치" xfId="38"/>
    <cellStyle name="_004 - 환경기초 민간위탁(공동오수-개별오수-하수관로) _용인고 다목적강당 무대기계-착수" xfId="39"/>
    <cellStyle name="_004 - 환경기초 민간위탁(공동오수-개별오수-하수관로) _용인고 다목적강당 무대기계-착수_동래여고 다목적강당 무대기계-변경전후" xfId="40"/>
    <cellStyle name="_01. 전기내역서2" xfId="41"/>
    <cellStyle name="_01~02 1-1A,1B 구간 공사용 임시전력공사 내역서" xfId="42"/>
    <cellStyle name="_01-가로등(삼성상용차)" xfId="43"/>
    <cellStyle name="_01-가로등(수성못오거리)" xfId="44"/>
    <cellStyle name="_01-가로등(신암로)" xfId="45"/>
    <cellStyle name="_01-공원등" xfId="46"/>
    <cellStyle name="_01-도급성서이곡운동장0316" xfId="47"/>
    <cellStyle name="_01-신호기(도촌삼거리)" xfId="48"/>
    <cellStyle name="_02. 통신내역서2" xfId="49"/>
    <cellStyle name="_03-신호등(삼성상용차)" xfId="50"/>
    <cellStyle name="_04. 총괄집계갑지-1" xfId="51"/>
    <cellStyle name="_05 산출근거(방송)" xfId="52"/>
    <cellStyle name="_070122마산창원하수처리장_(전기)" xfId="53"/>
    <cellStyle name="_0803" xfId="54"/>
    <cellStyle name="_1-(1).사격장신축전기" xfId="55"/>
    <cellStyle name="_1.대구국제학교 통신 관급집계" xfId="56"/>
    <cellStyle name="_1.대구뉴만국제학교 내역(전기)" xfId="57"/>
    <cellStyle name="_1.전기내역서(0928)(1차분)" xfId="58"/>
    <cellStyle name="_101-대구제일중(전기-고압)" xfId="59"/>
    <cellStyle name="_101-수성중(전기-고압)-11" xfId="60"/>
    <cellStyle name="_11-방송내역서" xfId="61"/>
    <cellStyle name="_1차1회변경" xfId="62"/>
    <cellStyle name="_1차1회변경_예정공정표" xfId="63"/>
    <cellStyle name="_2.통신내역서" xfId="64"/>
    <cellStyle name="_2.통신내역서(0928)(1차분)" xfId="65"/>
    <cellStyle name="_2.통신내역서(0928)(전체분)" xfId="66"/>
    <cellStyle name="_2002년 환경기초 민간위탁(2003년 물가상승적용) " xfId="67"/>
    <cellStyle name="_2002년 환경기초 민간위탁(2003년 물가상승적용) _(제조)용인고등학교" xfId="68"/>
    <cellStyle name="_2002년 환경기초 민간위탁(2003년 물가상승적용) _(제조)용인고등학교_동래여고 다목적강당 무대기계-변경전후" xfId="69"/>
    <cellStyle name="_2002년 환경기초 민간위탁(2003년 물가상승적용) _2-(제조)성심정보고_방송장치" xfId="70"/>
    <cellStyle name="_2002년 환경기초 민간위탁(2003년 물가상승적용) _용인고 다목적강당 무대기계-착수" xfId="71"/>
    <cellStyle name="_2002년 환경기초 민간위탁(2003년 물가상승적용) _용인고 다목적강당 무대기계-착수_동래여고 다목적강당 무대기계-변경전후" xfId="72"/>
    <cellStyle name="_2006-08충무아트홀(060119)-라인 조인" xfId="73"/>
    <cellStyle name="_25-충무 최종 견적-라인 (60202)" xfId="74"/>
    <cellStyle name="_25-충무 최종 견적-조인 (60202)" xfId="75"/>
    <cellStyle name="_3.소방내역서" xfId="76"/>
    <cellStyle name="_3.소방내역서(0928)(전체분)" xfId="77"/>
    <cellStyle name="_3-2(1).다사초소방기계내역서" xfId="78"/>
    <cellStyle name="_4.단가대비표" xfId="79"/>
    <cellStyle name="_5. 내역서_PABX" xfId="80"/>
    <cellStyle name="_7. 내역서_BAS" xfId="81"/>
    <cellStyle name="_Book1" xfId="2066"/>
    <cellStyle name="_cctv내역서" xfId="2067"/>
    <cellStyle name="_ip전화기" xfId="2068"/>
    <cellStyle name="_Virus" xfId="2069"/>
    <cellStyle name="_가(내역서)기본형식" xfId="82"/>
    <cellStyle name="_가로등3차공사전체분" xfId="83"/>
    <cellStyle name="_가로등3차공사전체분_내역서,공량(어린이회관)-1" xfId="84"/>
    <cellStyle name="_가로등3차공사전체분_전기내역서" xfId="85"/>
    <cellStyle name="_가로등도급내역서" xfId="86"/>
    <cellStyle name="_감포축구장" xfId="87"/>
    <cellStyle name="_갑지" xfId="88"/>
    <cellStyle name="_갑지(1221)" xfId="89"/>
    <cellStyle name="_갑지(총)" xfId="90"/>
    <cellStyle name="_갑지,원가1104" xfId="91"/>
    <cellStyle name="_강과장(Fronnix,설계가1126)" xfId="92"/>
    <cellStyle name="_강내투찰내역서-x" xfId="93"/>
    <cellStyle name="_강내투찰내역서-x_예정공정표" xfId="94"/>
    <cellStyle name="_강내투찰내역서-x_왜관-태평건설" xfId="95"/>
    <cellStyle name="_강내투찰내역서-x_왜관-태평건설_예정공정표" xfId="96"/>
    <cellStyle name="_강서노인복지관통신관급내역서(방송)" xfId="97"/>
    <cellStyle name="_개신초등학교 다목적강당 방송설비" xfId="98"/>
    <cellStyle name="_개요" xfId="99"/>
    <cellStyle name="_개요(봉림)-참고용" xfId="100"/>
    <cellStyle name="_개요(봉림)-최종" xfId="101"/>
    <cellStyle name="_개요(주안-인천)" xfId="102"/>
    <cellStyle name="_거게관광호텔 일위대가" xfId="103"/>
    <cellStyle name="_건축내역" xfId="104"/>
    <cellStyle name="_검사수수료" xfId="105"/>
    <cellStyle name="_견적샘플" xfId="106"/>
    <cellStyle name="_견적서(1014)" xfId="107"/>
    <cellStyle name="_견적서(달성군태양광 12kW(최종)" xfId="108"/>
    <cellStyle name="_견적서-0213-CACC" xfId="109"/>
    <cellStyle name="_견적서1" xfId="110"/>
    <cellStyle name="_견적서-제출용0325-서울시" xfId="111"/>
    <cellStyle name="_경관조명견적서1" xfId="112"/>
    <cellStyle name="_경북031002" xfId="113"/>
    <cellStyle name="_경북고 외 3교 장애인 편의시설 전기내역(화장실)" xfId="114"/>
    <cellStyle name="_경상북도생물건강산업-설계변경(제1회)내역서" xfId="115"/>
    <cellStyle name="_경주여중신축-전기소방" xfId="116"/>
    <cellStyle name="_경주축구공원-전기0116" xfId="117"/>
    <cellStyle name="_고산투찰" xfId="118"/>
    <cellStyle name="_공사비산출" xfId="119"/>
    <cellStyle name="_공조기~1" xfId="120"/>
    <cellStyle name="_관급내역서" xfId="121"/>
    <cellStyle name="_관급내역서(1)" xfId="122"/>
    <cellStyle name="_관급자재내역(전기)" xfId="123"/>
    <cellStyle name="_광릉투찰" xfId="124"/>
    <cellStyle name="_광릉투찰_예정공정표" xfId="125"/>
    <cellStyle name="_광릉투찰_왜관-태평건설" xfId="126"/>
    <cellStyle name="_광릉투찰_왜관-태평건설_예정공정표" xfId="127"/>
    <cellStyle name="_구문소철암투찰" xfId="128"/>
    <cellStyle name="_구문소철암투찰_광릉투찰" xfId="129"/>
    <cellStyle name="_구문소철암투찰_광릉투찰_예정공정표" xfId="130"/>
    <cellStyle name="_구문소철암투찰_광릉투찰_왜관-태평건설" xfId="131"/>
    <cellStyle name="_구문소철암투찰_광릉투찰_왜관-태평건설_예정공정표" xfId="132"/>
    <cellStyle name="_구문소철암투찰_무창투찰" xfId="133"/>
    <cellStyle name="_구문소철암투찰_무창투찰_예정공정표" xfId="134"/>
    <cellStyle name="_구문소철암투찰_예정공정표" xfId="135"/>
    <cellStyle name="_구문소철암투찰_왜관-태평건설" xfId="136"/>
    <cellStyle name="_구문소철암투찰_왜관-태평건설_예정공정표" xfId="137"/>
    <cellStyle name="_구미중학교내역서-1" xfId="138"/>
    <cellStyle name="_국도23호선영암연소지구내역서" xfId="139"/>
    <cellStyle name="_국도38호선통리지구내역서" xfId="140"/>
    <cellStyle name="_국도42호선여량지구오르막차로" xfId="141"/>
    <cellStyle name="_군위내역서(A동)" xfId="142"/>
    <cellStyle name="_근로자 복지관(전기)-830납품" xfId="143"/>
    <cellStyle name="_금천청소년수련관(토목林)" xfId="144"/>
    <cellStyle name="_급식소 소방내역서" xfId="145"/>
    <cellStyle name="_기초공사일위대가(최종)" xfId="146"/>
    <cellStyle name="_김천동부초교사증축(4)" xfId="147"/>
    <cellStyle name="_김포ER(세종)" xfId="148"/>
    <cellStyle name="_난계국악당일위대가" xfId="149"/>
    <cellStyle name="_난계국악당일위대가_1" xfId="150"/>
    <cellStyle name="_난계국악당일위대가_2" xfId="151"/>
    <cellStyle name="_내역(991895-7)" xfId="152"/>
    <cellStyle name="_내역(991895-7)-01" xfId="153"/>
    <cellStyle name="_내역(991895-7)-12-3일작업" xfId="154"/>
    <cellStyle name="_내역서" xfId="155"/>
    <cellStyle name="_내역서 양식" xfId="157"/>
    <cellStyle name="_내역서(전광판)-1" xfId="158"/>
    <cellStyle name="_내역서(전기,소방)080116(7,8,9층)" xfId="159"/>
    <cellStyle name="_내역서,공량(동산병원)" xfId="160"/>
    <cellStyle name="_내역서,공량(어린이회관)-1" xfId="161"/>
    <cellStyle name="_내역서_FMSSI(견적서) (1)" xfId="162"/>
    <cellStyle name="_내역서+개요(월배통신)" xfId="163"/>
    <cellStyle name="_내역서+개요(전기)-6.7(최종)" xfId="164"/>
    <cellStyle name="_내역서+개요(통신)" xfId="165"/>
    <cellStyle name="_내역서및설계서" xfId="166"/>
    <cellStyle name="_노후창호개체공사" xfId="167"/>
    <cellStyle name="_논공남리내역서" xfId="168"/>
    <cellStyle name="_농소투찰(32152)" xfId="169"/>
    <cellStyle name="_농소투찰(32152)_예정공정표" xfId="170"/>
    <cellStyle name="_농소투찰(32152)_왜관-태평건설" xfId="171"/>
    <cellStyle name="_농소투찰(32152)_왜관-태평건설_예정공정표" xfId="172"/>
    <cellStyle name="_다목적강당(2.1)" xfId="173"/>
    <cellStyle name="_다사초보험료정산서" xfId="174"/>
    <cellStyle name="_다산2지방산업단지(신호등)" xfId="175"/>
    <cellStyle name="_단가 산출조서" xfId="176"/>
    <cellStyle name="_단가대비(8월)" xfId="177"/>
    <cellStyle name="_단양내역서" xfId="178"/>
    <cellStyle name="_달성군 청소녕 수련관 신축공사(일상감사후전체분)" xfId="179"/>
    <cellStyle name="_달성군청소년(전기)-1-최종" xfId="180"/>
    <cellStyle name="_대곡이설(투찰)" xfId="181"/>
    <cellStyle name="_대곡이설(투찰)_1" xfId="182"/>
    <cellStyle name="_대곡이설(투찰)_1_경찰서-터미널간도로(투찰)②" xfId="183"/>
    <cellStyle name="_대곡이설(투찰)_1_경찰서-터미널간도로(투찰)②_마현생창(동양고속)" xfId="184"/>
    <cellStyle name="_대곡이설(투찰)_1_경찰서-터미널간도로(투찰)②_마현생창(동양고속)_예정공정표" xfId="185"/>
    <cellStyle name="_대곡이설(투찰)_1_경찰서-터미널간도로(투찰)②_마현생창(동양고속)_왜관-태평건설" xfId="186"/>
    <cellStyle name="_대곡이설(투찰)_1_경찰서-터미널간도로(투찰)②_마현생창(동양고속)_왜관-태평건설_예정공정표" xfId="187"/>
    <cellStyle name="_대곡이설(투찰)_1_경찰서-터미널간도로(투찰)②_예정공정표" xfId="188"/>
    <cellStyle name="_대곡이설(투찰)_1_경찰서-터미널간도로(투찰)②_왜관-태평건설" xfId="189"/>
    <cellStyle name="_대곡이설(투찰)_1_경찰서-터미널간도로(투찰)②_왜관-태평건설_예정공정표" xfId="190"/>
    <cellStyle name="_대곡이설(투찰)_1_마현생창(동양고속)" xfId="191"/>
    <cellStyle name="_대곡이설(투찰)_1_마현생창(동양고속)_예정공정표" xfId="192"/>
    <cellStyle name="_대곡이설(투찰)_1_마현생창(동양고속)_왜관-태평건설" xfId="193"/>
    <cellStyle name="_대곡이설(투찰)_1_마현생창(동양고속)_왜관-태평건설_예정공정표" xfId="194"/>
    <cellStyle name="_대곡이설(투찰)_1_봉무지방산업단지도로(투찰)②" xfId="195"/>
    <cellStyle name="_대곡이설(투찰)_1_봉무지방산업단지도로(투찰)②_마현생창(동양고속)" xfId="196"/>
    <cellStyle name="_대곡이설(투찰)_1_봉무지방산업단지도로(투찰)②_마현생창(동양고속)_예정공정표" xfId="197"/>
    <cellStyle name="_대곡이설(투찰)_1_봉무지방산업단지도로(투찰)②_마현생창(동양고속)_왜관-태평건설" xfId="198"/>
    <cellStyle name="_대곡이설(투찰)_1_봉무지방산업단지도로(투찰)②_마현생창(동양고속)_왜관-태평건설_예정공정표" xfId="199"/>
    <cellStyle name="_대곡이설(투찰)_1_봉무지방산업단지도로(투찰)②_예정공정표" xfId="200"/>
    <cellStyle name="_대곡이설(투찰)_1_봉무지방산업단지도로(투찰)②_왜관-태평건설" xfId="201"/>
    <cellStyle name="_대곡이설(투찰)_1_봉무지방산업단지도로(투찰)②_왜관-태평건설_예정공정표" xfId="202"/>
    <cellStyle name="_대곡이설(투찰)_1_봉무지방산업단지도로(투찰)②+0.250%" xfId="203"/>
    <cellStyle name="_대곡이설(투찰)_1_봉무지방산업단지도로(투찰)②+0.250%_마현생창(동양고속)" xfId="204"/>
    <cellStyle name="_대곡이설(투찰)_1_봉무지방산업단지도로(투찰)②+0.250%_마현생창(동양고속)_예정공정표" xfId="205"/>
    <cellStyle name="_대곡이설(투찰)_1_봉무지방산업단지도로(투찰)②+0.250%_마현생창(동양고속)_왜관-태평건설" xfId="206"/>
    <cellStyle name="_대곡이설(투찰)_1_봉무지방산업단지도로(투찰)②+0.250%_마현생창(동양고속)_왜관-태평건설_예정공정표" xfId="207"/>
    <cellStyle name="_대곡이설(투찰)_1_봉무지방산업단지도로(투찰)②+0.250%_예정공정표" xfId="208"/>
    <cellStyle name="_대곡이설(투찰)_1_봉무지방산업단지도로(투찰)②+0.250%_왜관-태평건설" xfId="209"/>
    <cellStyle name="_대곡이설(투찰)_1_봉무지방산업단지도로(투찰)②+0.250%_왜관-태평건설_예정공정표" xfId="210"/>
    <cellStyle name="_대곡이설(투찰)_1_예정공정표" xfId="211"/>
    <cellStyle name="_대곡이설(투찰)_1_왜관-태평건설" xfId="212"/>
    <cellStyle name="_대곡이설(투찰)_1_왜관-태평건설_예정공정표" xfId="213"/>
    <cellStyle name="_대곡이설(투찰)_1_합덕-신례원(2공구)투찰" xfId="214"/>
    <cellStyle name="_대곡이설(투찰)_1_합덕-신례원(2공구)투찰_경찰서-터미널간도로(투찰)②" xfId="215"/>
    <cellStyle name="_대곡이설(투찰)_1_합덕-신례원(2공구)투찰_경찰서-터미널간도로(투찰)②_마현생창(동양고속)" xfId="216"/>
    <cellStyle name="_대곡이설(투찰)_1_합덕-신례원(2공구)투찰_경찰서-터미널간도로(투찰)②_마현생창(동양고속)_예정공정표" xfId="217"/>
    <cellStyle name="_대곡이설(투찰)_1_합덕-신례원(2공구)투찰_경찰서-터미널간도로(투찰)②_마현생창(동양고속)_왜관-태평건설" xfId="218"/>
    <cellStyle name="_대곡이설(투찰)_1_합덕-신례원(2공구)투찰_경찰서-터미널간도로(투찰)②_마현생창(동양고속)_왜관-태평건설_예정공정표" xfId="219"/>
    <cellStyle name="_대곡이설(투찰)_1_합덕-신례원(2공구)투찰_경찰서-터미널간도로(투찰)②_예정공정표" xfId="220"/>
    <cellStyle name="_대곡이설(투찰)_1_합덕-신례원(2공구)투찰_경찰서-터미널간도로(투찰)②_왜관-태평건설" xfId="221"/>
    <cellStyle name="_대곡이설(투찰)_1_합덕-신례원(2공구)투찰_경찰서-터미널간도로(투찰)②_왜관-태평건설_예정공정표" xfId="222"/>
    <cellStyle name="_대곡이설(투찰)_1_합덕-신례원(2공구)투찰_마현생창(동양고속)" xfId="223"/>
    <cellStyle name="_대곡이설(투찰)_1_합덕-신례원(2공구)투찰_마현생창(동양고속)_예정공정표" xfId="224"/>
    <cellStyle name="_대곡이설(투찰)_1_합덕-신례원(2공구)투찰_마현생창(동양고속)_왜관-태평건설" xfId="225"/>
    <cellStyle name="_대곡이설(투찰)_1_합덕-신례원(2공구)투찰_마현생창(동양고속)_왜관-태평건설_예정공정표" xfId="226"/>
    <cellStyle name="_대곡이설(투찰)_1_합덕-신례원(2공구)투찰_봉무지방산업단지도로(투찰)②" xfId="227"/>
    <cellStyle name="_대곡이설(투찰)_1_합덕-신례원(2공구)투찰_봉무지방산업단지도로(투찰)②_마현생창(동양고속)" xfId="228"/>
    <cellStyle name="_대곡이설(투찰)_1_합덕-신례원(2공구)투찰_봉무지방산업단지도로(투찰)②_마현생창(동양고속)_예정공정표" xfId="229"/>
    <cellStyle name="_대곡이설(투찰)_1_합덕-신례원(2공구)투찰_봉무지방산업단지도로(투찰)②_마현생창(동양고속)_왜관-태평건설" xfId="230"/>
    <cellStyle name="_대곡이설(투찰)_1_합덕-신례원(2공구)투찰_봉무지방산업단지도로(투찰)②_마현생창(동양고속)_왜관-태평건설_예정공정표" xfId="231"/>
    <cellStyle name="_대곡이설(투찰)_1_합덕-신례원(2공구)투찰_봉무지방산업단지도로(투찰)②_예정공정표" xfId="232"/>
    <cellStyle name="_대곡이설(투찰)_1_합덕-신례원(2공구)투찰_봉무지방산업단지도로(투찰)②_왜관-태평건설" xfId="233"/>
    <cellStyle name="_대곡이설(투찰)_1_합덕-신례원(2공구)투찰_봉무지방산업단지도로(투찰)②_왜관-태평건설_예정공정표" xfId="234"/>
    <cellStyle name="_대곡이설(투찰)_1_합덕-신례원(2공구)투찰_봉무지방산업단지도로(투찰)②+0.250%" xfId="235"/>
    <cellStyle name="_대곡이설(투찰)_1_합덕-신례원(2공구)투찰_봉무지방산업단지도로(투찰)②+0.250%_마현생창(동양고속)" xfId="236"/>
    <cellStyle name="_대곡이설(투찰)_1_합덕-신례원(2공구)투찰_봉무지방산업단지도로(투찰)②+0.250%_마현생창(동양고속)_예정공정표" xfId="237"/>
    <cellStyle name="_대곡이설(투찰)_1_합덕-신례원(2공구)투찰_봉무지방산업단지도로(투찰)②+0.250%_마현생창(동양고속)_왜관-태평건설" xfId="238"/>
    <cellStyle name="_대곡이설(투찰)_1_합덕-신례원(2공구)투찰_봉무지방산업단지도로(투찰)②+0.250%_마현생창(동양고속)_왜관-태평건설_예정공정표" xfId="239"/>
    <cellStyle name="_대곡이설(투찰)_1_합덕-신례원(2공구)투찰_봉무지방산업단지도로(투찰)②+0.250%_예정공정표" xfId="240"/>
    <cellStyle name="_대곡이설(투찰)_1_합덕-신례원(2공구)투찰_봉무지방산업단지도로(투찰)②+0.250%_왜관-태평건설" xfId="241"/>
    <cellStyle name="_대곡이설(투찰)_1_합덕-신례원(2공구)투찰_봉무지방산업단지도로(투찰)②+0.250%_왜관-태평건설_예정공정표" xfId="242"/>
    <cellStyle name="_대곡이설(투찰)_1_합덕-신례원(2공구)투찰_예정공정표" xfId="243"/>
    <cellStyle name="_대곡이설(투찰)_1_합덕-신례원(2공구)투찰_왜관-태평건설" xfId="244"/>
    <cellStyle name="_대곡이설(투찰)_1_합덕-신례원(2공구)투찰_왜관-태평건설_예정공정표" xfId="245"/>
    <cellStyle name="_대곡이설(투찰)_1_합덕-신례원(2공구)투찰_합덕-신례원(2공구)투찰" xfId="246"/>
    <cellStyle name="_대곡이설(투찰)_1_합덕-신례원(2공구)투찰_합덕-신례원(2공구)투찰_경찰서-터미널간도로(투찰)②" xfId="247"/>
    <cellStyle name="_대곡이설(투찰)_1_합덕-신례원(2공구)투찰_합덕-신례원(2공구)투찰_경찰서-터미널간도로(투찰)②_마현생창(동양고속)" xfId="248"/>
    <cellStyle name="_대곡이설(투찰)_1_합덕-신례원(2공구)투찰_합덕-신례원(2공구)투찰_경찰서-터미널간도로(투찰)②_마현생창(동양고속)_예정공정표" xfId="249"/>
    <cellStyle name="_대곡이설(투찰)_1_합덕-신례원(2공구)투찰_합덕-신례원(2공구)투찰_경찰서-터미널간도로(투찰)②_마현생창(동양고속)_왜관-태평건설" xfId="250"/>
    <cellStyle name="_대곡이설(투찰)_1_합덕-신례원(2공구)투찰_합덕-신례원(2공구)투찰_경찰서-터미널간도로(투찰)②_마현생창(동양고속)_왜관-태평건설_예정공정표" xfId="251"/>
    <cellStyle name="_대곡이설(투찰)_1_합덕-신례원(2공구)투찰_합덕-신례원(2공구)투찰_경찰서-터미널간도로(투찰)②_예정공정표" xfId="252"/>
    <cellStyle name="_대곡이설(투찰)_1_합덕-신례원(2공구)투찰_합덕-신례원(2공구)투찰_경찰서-터미널간도로(투찰)②_왜관-태평건설" xfId="253"/>
    <cellStyle name="_대곡이설(투찰)_1_합덕-신례원(2공구)투찰_합덕-신례원(2공구)투찰_경찰서-터미널간도로(투찰)②_왜관-태평건설_예정공정표" xfId="254"/>
    <cellStyle name="_대곡이설(투찰)_1_합덕-신례원(2공구)투찰_합덕-신례원(2공구)투찰_마현생창(동양고속)" xfId="255"/>
    <cellStyle name="_대곡이설(투찰)_1_합덕-신례원(2공구)투찰_합덕-신례원(2공구)투찰_마현생창(동양고속)_예정공정표" xfId="256"/>
    <cellStyle name="_대곡이설(투찰)_1_합덕-신례원(2공구)투찰_합덕-신례원(2공구)투찰_마현생창(동양고속)_왜관-태평건설" xfId="257"/>
    <cellStyle name="_대곡이설(투찰)_1_합덕-신례원(2공구)투찰_합덕-신례원(2공구)투찰_마현생창(동양고속)_왜관-태평건설_예정공정표" xfId="258"/>
    <cellStyle name="_대곡이설(투찰)_1_합덕-신례원(2공구)투찰_합덕-신례원(2공구)투찰_봉무지방산업단지도로(투찰)②" xfId="259"/>
    <cellStyle name="_대곡이설(투찰)_1_합덕-신례원(2공구)투찰_합덕-신례원(2공구)투찰_봉무지방산업단지도로(투찰)②_마현생창(동양고속)" xfId="260"/>
    <cellStyle name="_대곡이설(투찰)_1_합덕-신례원(2공구)투찰_합덕-신례원(2공구)투찰_봉무지방산업단지도로(투찰)②_마현생창(동양고속)_예정공정표" xfId="261"/>
    <cellStyle name="_대곡이설(투찰)_1_합덕-신례원(2공구)투찰_합덕-신례원(2공구)투찰_봉무지방산업단지도로(투찰)②_마현생창(동양고속)_왜관-태평건설" xfId="262"/>
    <cellStyle name="_대곡이설(투찰)_1_합덕-신례원(2공구)투찰_합덕-신례원(2공구)투찰_봉무지방산업단지도로(투찰)②_마현생창(동양고속)_왜관-태평건설_예정공정표" xfId="263"/>
    <cellStyle name="_대곡이설(투찰)_1_합덕-신례원(2공구)투찰_합덕-신례원(2공구)투찰_봉무지방산업단지도로(투찰)②_예정공정표" xfId="264"/>
    <cellStyle name="_대곡이설(투찰)_1_합덕-신례원(2공구)투찰_합덕-신례원(2공구)투찰_봉무지방산업단지도로(투찰)②_왜관-태평건설" xfId="265"/>
    <cellStyle name="_대곡이설(투찰)_1_합덕-신례원(2공구)투찰_합덕-신례원(2공구)투찰_봉무지방산업단지도로(투찰)②_왜관-태평건설_예정공정표" xfId="266"/>
    <cellStyle name="_대곡이설(투찰)_1_합덕-신례원(2공구)투찰_합덕-신례원(2공구)투찰_봉무지방산업단지도로(투찰)②+0.250%" xfId="267"/>
    <cellStyle name="_대곡이설(투찰)_1_합덕-신례원(2공구)투찰_합덕-신례원(2공구)투찰_봉무지방산업단지도로(투찰)②+0.250%_마현생창(동양고속)" xfId="268"/>
    <cellStyle name="_대곡이설(투찰)_1_합덕-신례원(2공구)투찰_합덕-신례원(2공구)투찰_봉무지방산업단지도로(투찰)②+0.250%_마현생창(동양고속)_예정공정표" xfId="269"/>
    <cellStyle name="_대곡이설(투찰)_1_합덕-신례원(2공구)투찰_합덕-신례원(2공구)투찰_봉무지방산업단지도로(투찰)②+0.250%_마현생창(동양고속)_왜관-태평건설" xfId="270"/>
    <cellStyle name="_대곡이설(투찰)_1_합덕-신례원(2공구)투찰_합덕-신례원(2공구)투찰_봉무지방산업단지도로(투찰)②+0.250%_마현생창(동양고속)_왜관-태평건설_예정공정표" xfId="271"/>
    <cellStyle name="_대곡이설(투찰)_1_합덕-신례원(2공구)투찰_합덕-신례원(2공구)투찰_봉무지방산업단지도로(투찰)②+0.250%_예정공정표" xfId="272"/>
    <cellStyle name="_대곡이설(투찰)_1_합덕-신례원(2공구)투찰_합덕-신례원(2공구)투찰_봉무지방산업단지도로(투찰)②+0.250%_왜관-태평건설" xfId="273"/>
    <cellStyle name="_대곡이설(투찰)_1_합덕-신례원(2공구)투찰_합덕-신례원(2공구)투찰_봉무지방산업단지도로(투찰)②+0.250%_왜관-태평건설_예정공정표" xfId="274"/>
    <cellStyle name="_대곡이설(투찰)_1_합덕-신례원(2공구)투찰_합덕-신례원(2공구)투찰_예정공정표" xfId="275"/>
    <cellStyle name="_대곡이설(투찰)_1_합덕-신례원(2공구)투찰_합덕-신례원(2공구)투찰_왜관-태평건설" xfId="276"/>
    <cellStyle name="_대곡이설(투찰)_1_합덕-신례원(2공구)투찰_합덕-신례원(2공구)투찰_왜관-태평건설_예정공정표" xfId="277"/>
    <cellStyle name="_대곡이설(투찰)_경찰서-터미널간도로(투찰)②" xfId="278"/>
    <cellStyle name="_대곡이설(투찰)_경찰서-터미널간도로(투찰)②_마현생창(동양고속)" xfId="279"/>
    <cellStyle name="_대곡이설(투찰)_경찰서-터미널간도로(투찰)②_마현생창(동양고속)_예정공정표" xfId="280"/>
    <cellStyle name="_대곡이설(투찰)_경찰서-터미널간도로(투찰)②_마현생창(동양고속)_왜관-태평건설" xfId="281"/>
    <cellStyle name="_대곡이설(투찰)_경찰서-터미널간도로(투찰)②_마현생창(동양고속)_왜관-태평건설_예정공정표" xfId="282"/>
    <cellStyle name="_대곡이설(투찰)_경찰서-터미널간도로(투찰)②_예정공정표" xfId="283"/>
    <cellStyle name="_대곡이설(투찰)_경찰서-터미널간도로(투찰)②_왜관-태평건설" xfId="284"/>
    <cellStyle name="_대곡이설(투찰)_경찰서-터미널간도로(투찰)②_왜관-태평건설_예정공정표" xfId="285"/>
    <cellStyle name="_대곡이설(투찰)_도덕-고흥도로(투찰)" xfId="286"/>
    <cellStyle name="_대곡이설(투찰)_도덕-고흥도로(투찰)_경찰서-터미널간도로(투찰)②" xfId="287"/>
    <cellStyle name="_대곡이설(투찰)_도덕-고흥도로(투찰)_경찰서-터미널간도로(투찰)②_마현생창(동양고속)" xfId="288"/>
    <cellStyle name="_대곡이설(투찰)_도덕-고흥도로(투찰)_경찰서-터미널간도로(투찰)②_마현생창(동양고속)_예정공정표" xfId="289"/>
    <cellStyle name="_대곡이설(투찰)_도덕-고흥도로(투찰)_경찰서-터미널간도로(투찰)②_마현생창(동양고속)_왜관-태평건설" xfId="290"/>
    <cellStyle name="_대곡이설(투찰)_도덕-고흥도로(투찰)_경찰서-터미널간도로(투찰)②_마현생창(동양고속)_왜관-태평건설_예정공정표" xfId="291"/>
    <cellStyle name="_대곡이설(투찰)_도덕-고흥도로(투찰)_경찰서-터미널간도로(투찰)②_예정공정표" xfId="292"/>
    <cellStyle name="_대곡이설(투찰)_도덕-고흥도로(투찰)_경찰서-터미널간도로(투찰)②_왜관-태평건설" xfId="293"/>
    <cellStyle name="_대곡이설(투찰)_도덕-고흥도로(투찰)_경찰서-터미널간도로(투찰)②_왜관-태평건설_예정공정표" xfId="294"/>
    <cellStyle name="_대곡이설(투찰)_도덕-고흥도로(투찰)_마현생창(동양고속)" xfId="295"/>
    <cellStyle name="_대곡이설(투찰)_도덕-고흥도로(투찰)_마현생창(동양고속)_예정공정표" xfId="296"/>
    <cellStyle name="_대곡이설(투찰)_도덕-고흥도로(투찰)_마현생창(동양고속)_왜관-태평건설" xfId="297"/>
    <cellStyle name="_대곡이설(투찰)_도덕-고흥도로(투찰)_마현생창(동양고속)_왜관-태평건설_예정공정표" xfId="298"/>
    <cellStyle name="_대곡이설(투찰)_도덕-고흥도로(투찰)_봉무지방산업단지도로(투찰)②" xfId="299"/>
    <cellStyle name="_대곡이설(투찰)_도덕-고흥도로(투찰)_봉무지방산업단지도로(투찰)②_마현생창(동양고속)" xfId="300"/>
    <cellStyle name="_대곡이설(투찰)_도덕-고흥도로(투찰)_봉무지방산업단지도로(투찰)②_마현생창(동양고속)_예정공정표" xfId="301"/>
    <cellStyle name="_대곡이설(투찰)_도덕-고흥도로(투찰)_봉무지방산업단지도로(투찰)②_마현생창(동양고속)_왜관-태평건설" xfId="302"/>
    <cellStyle name="_대곡이설(투찰)_도덕-고흥도로(투찰)_봉무지방산업단지도로(투찰)②_마현생창(동양고속)_왜관-태평건설_예정공정표" xfId="303"/>
    <cellStyle name="_대곡이설(투찰)_도덕-고흥도로(투찰)_봉무지방산업단지도로(투찰)②_예정공정표" xfId="304"/>
    <cellStyle name="_대곡이설(투찰)_도덕-고흥도로(투찰)_봉무지방산업단지도로(투찰)②_왜관-태평건설" xfId="305"/>
    <cellStyle name="_대곡이설(투찰)_도덕-고흥도로(투찰)_봉무지방산업단지도로(투찰)②_왜관-태평건설_예정공정표" xfId="306"/>
    <cellStyle name="_대곡이설(투찰)_도덕-고흥도로(투찰)_봉무지방산업단지도로(투찰)②+0.250%" xfId="307"/>
    <cellStyle name="_대곡이설(투찰)_도덕-고흥도로(투찰)_봉무지방산업단지도로(투찰)②+0.250%_마현생창(동양고속)" xfId="308"/>
    <cellStyle name="_대곡이설(투찰)_도덕-고흥도로(투찰)_봉무지방산업단지도로(투찰)②+0.250%_마현생창(동양고속)_예정공정표" xfId="309"/>
    <cellStyle name="_대곡이설(투찰)_도덕-고흥도로(투찰)_봉무지방산업단지도로(투찰)②+0.250%_마현생창(동양고속)_왜관-태평건설" xfId="310"/>
    <cellStyle name="_대곡이설(투찰)_도덕-고흥도로(투찰)_봉무지방산업단지도로(투찰)②+0.250%_마현생창(동양고속)_왜관-태평건설_예정공정표" xfId="311"/>
    <cellStyle name="_대곡이설(투찰)_도덕-고흥도로(투찰)_봉무지방산업단지도로(투찰)②+0.250%_예정공정표" xfId="312"/>
    <cellStyle name="_대곡이설(투찰)_도덕-고흥도로(투찰)_봉무지방산업단지도로(투찰)②+0.250%_왜관-태평건설" xfId="313"/>
    <cellStyle name="_대곡이설(투찰)_도덕-고흥도로(투찰)_봉무지방산업단지도로(투찰)②+0.250%_왜관-태평건설_예정공정표" xfId="314"/>
    <cellStyle name="_대곡이설(투찰)_도덕-고흥도로(투찰)_예정공정표" xfId="315"/>
    <cellStyle name="_대곡이설(투찰)_도덕-고흥도로(투찰)_왜관-태평건설" xfId="316"/>
    <cellStyle name="_대곡이설(투찰)_도덕-고흥도로(투찰)_왜관-태평건설_예정공정표" xfId="317"/>
    <cellStyle name="_대곡이설(투찰)_도덕-고흥도로(투찰)_합덕-신례원(2공구)투찰" xfId="318"/>
    <cellStyle name="_대곡이설(투찰)_도덕-고흥도로(투찰)_합덕-신례원(2공구)투찰_경찰서-터미널간도로(투찰)②" xfId="319"/>
    <cellStyle name="_대곡이설(투찰)_도덕-고흥도로(투찰)_합덕-신례원(2공구)투찰_경찰서-터미널간도로(투찰)②_마현생창(동양고속)" xfId="320"/>
    <cellStyle name="_대곡이설(투찰)_도덕-고흥도로(투찰)_합덕-신례원(2공구)투찰_경찰서-터미널간도로(투찰)②_마현생창(동양고속)_예정공정표" xfId="321"/>
    <cellStyle name="_대곡이설(투찰)_도덕-고흥도로(투찰)_합덕-신례원(2공구)투찰_경찰서-터미널간도로(투찰)②_마현생창(동양고속)_왜관-태평건설" xfId="322"/>
    <cellStyle name="_대곡이설(투찰)_도덕-고흥도로(투찰)_합덕-신례원(2공구)투찰_경찰서-터미널간도로(투찰)②_마현생창(동양고속)_왜관-태평건설_예정공정표" xfId="323"/>
    <cellStyle name="_대곡이설(투찰)_도덕-고흥도로(투찰)_합덕-신례원(2공구)투찰_경찰서-터미널간도로(투찰)②_예정공정표" xfId="324"/>
    <cellStyle name="_대곡이설(투찰)_도덕-고흥도로(투찰)_합덕-신례원(2공구)투찰_경찰서-터미널간도로(투찰)②_왜관-태평건설" xfId="325"/>
    <cellStyle name="_대곡이설(투찰)_도덕-고흥도로(투찰)_합덕-신례원(2공구)투찰_경찰서-터미널간도로(투찰)②_왜관-태평건설_예정공정표" xfId="326"/>
    <cellStyle name="_대곡이설(투찰)_도덕-고흥도로(투찰)_합덕-신례원(2공구)투찰_마현생창(동양고속)" xfId="327"/>
    <cellStyle name="_대곡이설(투찰)_도덕-고흥도로(투찰)_합덕-신례원(2공구)투찰_마현생창(동양고속)_예정공정표" xfId="328"/>
    <cellStyle name="_대곡이설(투찰)_도덕-고흥도로(투찰)_합덕-신례원(2공구)투찰_마현생창(동양고속)_왜관-태평건설" xfId="329"/>
    <cellStyle name="_대곡이설(투찰)_도덕-고흥도로(투찰)_합덕-신례원(2공구)투찰_마현생창(동양고속)_왜관-태평건설_예정공정표" xfId="330"/>
    <cellStyle name="_대곡이설(투찰)_도덕-고흥도로(투찰)_합덕-신례원(2공구)투찰_봉무지방산업단지도로(투찰)②" xfId="331"/>
    <cellStyle name="_대곡이설(투찰)_도덕-고흥도로(투찰)_합덕-신례원(2공구)투찰_봉무지방산업단지도로(투찰)②_마현생창(동양고속)" xfId="332"/>
    <cellStyle name="_대곡이설(투찰)_도덕-고흥도로(투찰)_합덕-신례원(2공구)투찰_봉무지방산업단지도로(투찰)②_마현생창(동양고속)_예정공정표" xfId="333"/>
    <cellStyle name="_대곡이설(투찰)_도덕-고흥도로(투찰)_합덕-신례원(2공구)투찰_봉무지방산업단지도로(투찰)②_마현생창(동양고속)_왜관-태평건설" xfId="334"/>
    <cellStyle name="_대곡이설(투찰)_도덕-고흥도로(투찰)_합덕-신례원(2공구)투찰_봉무지방산업단지도로(투찰)②_마현생창(동양고속)_왜관-태평건설_예정공정표" xfId="335"/>
    <cellStyle name="_대곡이설(투찰)_도덕-고흥도로(투찰)_합덕-신례원(2공구)투찰_봉무지방산업단지도로(투찰)②_예정공정표" xfId="336"/>
    <cellStyle name="_대곡이설(투찰)_도덕-고흥도로(투찰)_합덕-신례원(2공구)투찰_봉무지방산업단지도로(투찰)②_왜관-태평건설" xfId="337"/>
    <cellStyle name="_대곡이설(투찰)_도덕-고흥도로(투찰)_합덕-신례원(2공구)투찰_봉무지방산업단지도로(투찰)②_왜관-태평건설_예정공정표" xfId="338"/>
    <cellStyle name="_대곡이설(투찰)_도덕-고흥도로(투찰)_합덕-신례원(2공구)투찰_봉무지방산업단지도로(투찰)②+0.250%" xfId="339"/>
    <cellStyle name="_대곡이설(투찰)_도덕-고흥도로(투찰)_합덕-신례원(2공구)투찰_봉무지방산업단지도로(투찰)②+0.250%_마현생창(동양고속)" xfId="340"/>
    <cellStyle name="_대곡이설(투찰)_도덕-고흥도로(투찰)_합덕-신례원(2공구)투찰_봉무지방산업단지도로(투찰)②+0.250%_마현생창(동양고속)_예정공정표" xfId="341"/>
    <cellStyle name="_대곡이설(투찰)_도덕-고흥도로(투찰)_합덕-신례원(2공구)투찰_봉무지방산업단지도로(투찰)②+0.250%_마현생창(동양고속)_왜관-태평건설" xfId="342"/>
    <cellStyle name="_대곡이설(투찰)_도덕-고흥도로(투찰)_합덕-신례원(2공구)투찰_봉무지방산업단지도로(투찰)②+0.250%_마현생창(동양고속)_왜관-태평건설_예정공정표" xfId="343"/>
    <cellStyle name="_대곡이설(투찰)_도덕-고흥도로(투찰)_합덕-신례원(2공구)투찰_봉무지방산업단지도로(투찰)②+0.250%_예정공정표" xfId="344"/>
    <cellStyle name="_대곡이설(투찰)_도덕-고흥도로(투찰)_합덕-신례원(2공구)투찰_봉무지방산업단지도로(투찰)②+0.250%_왜관-태평건설" xfId="345"/>
    <cellStyle name="_대곡이설(투찰)_도덕-고흥도로(투찰)_합덕-신례원(2공구)투찰_봉무지방산업단지도로(투찰)②+0.250%_왜관-태평건설_예정공정표" xfId="346"/>
    <cellStyle name="_대곡이설(투찰)_도덕-고흥도로(투찰)_합덕-신례원(2공구)투찰_예정공정표" xfId="347"/>
    <cellStyle name="_대곡이설(투찰)_도덕-고흥도로(투찰)_합덕-신례원(2공구)투찰_왜관-태평건설" xfId="348"/>
    <cellStyle name="_대곡이설(투찰)_도덕-고흥도로(투찰)_합덕-신례원(2공구)투찰_왜관-태평건설_예정공정표" xfId="349"/>
    <cellStyle name="_대곡이설(투찰)_도덕-고흥도로(투찰)_합덕-신례원(2공구)투찰_합덕-신례원(2공구)투찰" xfId="350"/>
    <cellStyle name="_대곡이설(투찰)_도덕-고흥도로(투찰)_합덕-신례원(2공구)투찰_합덕-신례원(2공구)투찰_경찰서-터미널간도로(투찰)②" xfId="351"/>
    <cellStyle name="_대곡이설(투찰)_도덕-고흥도로(투찰)_합덕-신례원(2공구)투찰_합덕-신례원(2공구)투찰_경찰서-터미널간도로(투찰)②_마현생창(동양고속)" xfId="352"/>
    <cellStyle name="_대곡이설(투찰)_도덕-고흥도로(투찰)_합덕-신례원(2공구)투찰_합덕-신례원(2공구)투찰_경찰서-터미널간도로(투찰)②_마현생창(동양고속)_예정공정표" xfId="353"/>
    <cellStyle name="_대곡이설(투찰)_도덕-고흥도로(투찰)_합덕-신례원(2공구)투찰_합덕-신례원(2공구)투찰_경찰서-터미널간도로(투찰)②_마현생창(동양고속)_왜관-태평건설" xfId="354"/>
    <cellStyle name="_대곡이설(투찰)_도덕-고흥도로(투찰)_합덕-신례원(2공구)투찰_합덕-신례원(2공구)투찰_경찰서-터미널간도로(투찰)②_마현생창(동양고속)_왜관-태평건설_예정공정표" xfId="355"/>
    <cellStyle name="_대곡이설(투찰)_도덕-고흥도로(투찰)_합덕-신례원(2공구)투찰_합덕-신례원(2공구)투찰_경찰서-터미널간도로(투찰)②_예정공정표" xfId="356"/>
    <cellStyle name="_대곡이설(투찰)_도덕-고흥도로(투찰)_합덕-신례원(2공구)투찰_합덕-신례원(2공구)투찰_경찰서-터미널간도로(투찰)②_왜관-태평건설" xfId="357"/>
    <cellStyle name="_대곡이설(투찰)_도덕-고흥도로(투찰)_합덕-신례원(2공구)투찰_합덕-신례원(2공구)투찰_경찰서-터미널간도로(투찰)②_왜관-태평건설_예정공정표" xfId="358"/>
    <cellStyle name="_대곡이설(투찰)_도덕-고흥도로(투찰)_합덕-신례원(2공구)투찰_합덕-신례원(2공구)투찰_마현생창(동양고속)" xfId="359"/>
    <cellStyle name="_대곡이설(투찰)_도덕-고흥도로(투찰)_합덕-신례원(2공구)투찰_합덕-신례원(2공구)투찰_마현생창(동양고속)_예정공정표" xfId="360"/>
    <cellStyle name="_대곡이설(투찰)_도덕-고흥도로(투찰)_합덕-신례원(2공구)투찰_합덕-신례원(2공구)투찰_마현생창(동양고속)_왜관-태평건설" xfId="361"/>
    <cellStyle name="_대곡이설(투찰)_도덕-고흥도로(투찰)_합덕-신례원(2공구)투찰_합덕-신례원(2공구)투찰_마현생창(동양고속)_왜관-태평건설_예정공정표" xfId="362"/>
    <cellStyle name="_대곡이설(투찰)_도덕-고흥도로(투찰)_합덕-신례원(2공구)투찰_합덕-신례원(2공구)투찰_봉무지방산업단지도로(투찰)②" xfId="363"/>
    <cellStyle name="_대곡이설(투찰)_도덕-고흥도로(투찰)_합덕-신례원(2공구)투찰_합덕-신례원(2공구)투찰_봉무지방산업단지도로(투찰)②_마현생창(동양고속)" xfId="364"/>
    <cellStyle name="_대곡이설(투찰)_도덕-고흥도로(투찰)_합덕-신례원(2공구)투찰_합덕-신례원(2공구)투찰_봉무지방산업단지도로(투찰)②_마현생창(동양고속)_예정공정표" xfId="365"/>
    <cellStyle name="_대곡이설(투찰)_도덕-고흥도로(투찰)_합덕-신례원(2공구)투찰_합덕-신례원(2공구)투찰_봉무지방산업단지도로(투찰)②_마현생창(동양고속)_왜관-태평건설" xfId="366"/>
    <cellStyle name="_대곡이설(투찰)_도덕-고흥도로(투찰)_합덕-신례원(2공구)투찰_합덕-신례원(2공구)투찰_봉무지방산업단지도로(투찰)②_마현생창(동양고속)_왜관-태평건설_예정공정표" xfId="367"/>
    <cellStyle name="_대곡이설(투찰)_도덕-고흥도로(투찰)_합덕-신례원(2공구)투찰_합덕-신례원(2공구)투찰_봉무지방산업단지도로(투찰)②_예정공정표" xfId="368"/>
    <cellStyle name="_대곡이설(투찰)_도덕-고흥도로(투찰)_합덕-신례원(2공구)투찰_합덕-신례원(2공구)투찰_봉무지방산업단지도로(투찰)②_왜관-태평건설" xfId="369"/>
    <cellStyle name="_대곡이설(투찰)_도덕-고흥도로(투찰)_합덕-신례원(2공구)투찰_합덕-신례원(2공구)투찰_봉무지방산업단지도로(투찰)②_왜관-태평건설_예정공정표" xfId="370"/>
    <cellStyle name="_대곡이설(투찰)_도덕-고흥도로(투찰)_합덕-신례원(2공구)투찰_합덕-신례원(2공구)투찰_봉무지방산업단지도로(투찰)②+0.250%" xfId="371"/>
    <cellStyle name="_대곡이설(투찰)_도덕-고흥도로(투찰)_합덕-신례원(2공구)투찰_합덕-신례원(2공구)투찰_봉무지방산업단지도로(투찰)②+0.250%_마현생창(동양고속)" xfId="372"/>
    <cellStyle name="_대곡이설(투찰)_도덕-고흥도로(투찰)_합덕-신례원(2공구)투찰_합덕-신례원(2공구)투찰_봉무지방산업단지도로(투찰)②+0.250%_마현생창(동양고속)_예정공정표" xfId="373"/>
    <cellStyle name="_대곡이설(투찰)_도덕-고흥도로(투찰)_합덕-신례원(2공구)투찰_합덕-신례원(2공구)투찰_봉무지방산업단지도로(투찰)②+0.250%_마현생창(동양고속)_왜관-태평건설" xfId="374"/>
    <cellStyle name="_대곡이설(투찰)_도덕-고흥도로(투찰)_합덕-신례원(2공구)투찰_합덕-신례원(2공구)투찰_봉무지방산업단지도로(투찰)②+0.250%_마현생창(동양고속)_왜관-태평건설_예정공정표" xfId="375"/>
    <cellStyle name="_대곡이설(투찰)_도덕-고흥도로(투찰)_합덕-신례원(2공구)투찰_합덕-신례원(2공구)투찰_봉무지방산업단지도로(투찰)②+0.250%_예정공정표" xfId="376"/>
    <cellStyle name="_대곡이설(투찰)_도덕-고흥도로(투찰)_합덕-신례원(2공구)투찰_합덕-신례원(2공구)투찰_봉무지방산업단지도로(투찰)②+0.250%_왜관-태평건설" xfId="377"/>
    <cellStyle name="_대곡이설(투찰)_도덕-고흥도로(투찰)_합덕-신례원(2공구)투찰_합덕-신례원(2공구)투찰_봉무지방산업단지도로(투찰)②+0.250%_왜관-태평건설_예정공정표" xfId="378"/>
    <cellStyle name="_대곡이설(투찰)_도덕-고흥도로(투찰)_합덕-신례원(2공구)투찰_합덕-신례원(2공구)투찰_예정공정표" xfId="379"/>
    <cellStyle name="_대곡이설(투찰)_도덕-고흥도로(투찰)_합덕-신례원(2공구)투찰_합덕-신례원(2공구)투찰_왜관-태평건설" xfId="380"/>
    <cellStyle name="_대곡이설(투찰)_도덕-고흥도로(투찰)_합덕-신례원(2공구)투찰_합덕-신례원(2공구)투찰_왜관-태평건설_예정공정표" xfId="381"/>
    <cellStyle name="_대곡이설(투찰)_마현생창(동양고속)" xfId="382"/>
    <cellStyle name="_대곡이설(투찰)_마현생창(동양고속)_예정공정표" xfId="383"/>
    <cellStyle name="_대곡이설(투찰)_마현생창(동양고속)_왜관-태평건설" xfId="384"/>
    <cellStyle name="_대곡이설(투찰)_마현생창(동양고속)_왜관-태평건설_예정공정표" xfId="385"/>
    <cellStyle name="_대곡이설(투찰)_봉무지방산업단지도로(투찰)②" xfId="386"/>
    <cellStyle name="_대곡이설(투찰)_봉무지방산업단지도로(투찰)②_마현생창(동양고속)" xfId="387"/>
    <cellStyle name="_대곡이설(투찰)_봉무지방산업단지도로(투찰)②_마현생창(동양고속)_예정공정표" xfId="388"/>
    <cellStyle name="_대곡이설(투찰)_봉무지방산업단지도로(투찰)②_마현생창(동양고속)_왜관-태평건설" xfId="389"/>
    <cellStyle name="_대곡이설(투찰)_봉무지방산업단지도로(투찰)②_마현생창(동양고속)_왜관-태평건설_예정공정표" xfId="390"/>
    <cellStyle name="_대곡이설(투찰)_봉무지방산업단지도로(투찰)②_예정공정표" xfId="391"/>
    <cellStyle name="_대곡이설(투찰)_봉무지방산업단지도로(투찰)②_왜관-태평건설" xfId="392"/>
    <cellStyle name="_대곡이설(투찰)_봉무지방산업단지도로(투찰)②_왜관-태평건설_예정공정표" xfId="393"/>
    <cellStyle name="_대곡이설(투찰)_봉무지방산업단지도로(투찰)②+0.250%" xfId="394"/>
    <cellStyle name="_대곡이설(투찰)_봉무지방산업단지도로(투찰)②+0.250%_마현생창(동양고속)" xfId="395"/>
    <cellStyle name="_대곡이설(투찰)_봉무지방산업단지도로(투찰)②+0.250%_마현생창(동양고속)_예정공정표" xfId="396"/>
    <cellStyle name="_대곡이설(투찰)_봉무지방산업단지도로(투찰)②+0.250%_마현생창(동양고속)_왜관-태평건설" xfId="397"/>
    <cellStyle name="_대곡이설(투찰)_봉무지방산업단지도로(투찰)②+0.250%_마현생창(동양고속)_왜관-태평건설_예정공정표" xfId="398"/>
    <cellStyle name="_대곡이설(투찰)_봉무지방산업단지도로(투찰)②+0.250%_예정공정표" xfId="399"/>
    <cellStyle name="_대곡이설(투찰)_봉무지방산업단지도로(투찰)②+0.250%_왜관-태평건설" xfId="400"/>
    <cellStyle name="_대곡이설(투찰)_봉무지방산업단지도로(투찰)②+0.250%_왜관-태평건설_예정공정표" xfId="401"/>
    <cellStyle name="_대곡이설(투찰)_안산부대(투찰)⑤" xfId="402"/>
    <cellStyle name="_대곡이설(투찰)_안산부대(투찰)⑤_경찰서-터미널간도로(투찰)②" xfId="403"/>
    <cellStyle name="_대곡이설(투찰)_안산부대(투찰)⑤_경찰서-터미널간도로(투찰)②_마현생창(동양고속)" xfId="404"/>
    <cellStyle name="_대곡이설(투찰)_안산부대(투찰)⑤_경찰서-터미널간도로(투찰)②_마현생창(동양고속)_예정공정표" xfId="405"/>
    <cellStyle name="_대곡이설(투찰)_안산부대(투찰)⑤_경찰서-터미널간도로(투찰)②_마현생창(동양고속)_왜관-태평건설" xfId="406"/>
    <cellStyle name="_대곡이설(투찰)_안산부대(투찰)⑤_경찰서-터미널간도로(투찰)②_마현생창(동양고속)_왜관-태평건설_예정공정표" xfId="407"/>
    <cellStyle name="_대곡이설(투찰)_안산부대(투찰)⑤_경찰서-터미널간도로(투찰)②_예정공정표" xfId="408"/>
    <cellStyle name="_대곡이설(투찰)_안산부대(투찰)⑤_경찰서-터미널간도로(투찰)②_왜관-태평건설" xfId="409"/>
    <cellStyle name="_대곡이설(투찰)_안산부대(투찰)⑤_경찰서-터미널간도로(투찰)②_왜관-태평건설_예정공정표" xfId="410"/>
    <cellStyle name="_대곡이설(투찰)_안산부대(투찰)⑤_마현생창(동양고속)" xfId="411"/>
    <cellStyle name="_대곡이설(투찰)_안산부대(투찰)⑤_마현생창(동양고속)_예정공정표" xfId="412"/>
    <cellStyle name="_대곡이설(투찰)_안산부대(투찰)⑤_마현생창(동양고속)_왜관-태평건설" xfId="413"/>
    <cellStyle name="_대곡이설(투찰)_안산부대(투찰)⑤_마현생창(동양고속)_왜관-태평건설_예정공정표" xfId="414"/>
    <cellStyle name="_대곡이설(투찰)_안산부대(투찰)⑤_봉무지방산업단지도로(투찰)②" xfId="415"/>
    <cellStyle name="_대곡이설(투찰)_안산부대(투찰)⑤_봉무지방산업단지도로(투찰)②_마현생창(동양고속)" xfId="416"/>
    <cellStyle name="_대곡이설(투찰)_안산부대(투찰)⑤_봉무지방산업단지도로(투찰)②_마현생창(동양고속)_예정공정표" xfId="417"/>
    <cellStyle name="_대곡이설(투찰)_안산부대(투찰)⑤_봉무지방산업단지도로(투찰)②_마현생창(동양고속)_왜관-태평건설" xfId="418"/>
    <cellStyle name="_대곡이설(투찰)_안산부대(투찰)⑤_봉무지방산업단지도로(투찰)②_마현생창(동양고속)_왜관-태평건설_예정공정표" xfId="419"/>
    <cellStyle name="_대곡이설(투찰)_안산부대(투찰)⑤_봉무지방산업단지도로(투찰)②_예정공정표" xfId="420"/>
    <cellStyle name="_대곡이설(투찰)_안산부대(투찰)⑤_봉무지방산업단지도로(투찰)②_왜관-태평건설" xfId="421"/>
    <cellStyle name="_대곡이설(투찰)_안산부대(투찰)⑤_봉무지방산업단지도로(투찰)②_왜관-태평건설_예정공정표" xfId="422"/>
    <cellStyle name="_대곡이설(투찰)_안산부대(투찰)⑤_봉무지방산업단지도로(투찰)②+0.250%" xfId="423"/>
    <cellStyle name="_대곡이설(투찰)_안산부대(투찰)⑤_봉무지방산업단지도로(투찰)②+0.250%_마현생창(동양고속)" xfId="424"/>
    <cellStyle name="_대곡이설(투찰)_안산부대(투찰)⑤_봉무지방산업단지도로(투찰)②+0.250%_마현생창(동양고속)_예정공정표" xfId="425"/>
    <cellStyle name="_대곡이설(투찰)_안산부대(투찰)⑤_봉무지방산업단지도로(투찰)②+0.250%_마현생창(동양고속)_왜관-태평건설" xfId="426"/>
    <cellStyle name="_대곡이설(투찰)_안산부대(투찰)⑤_봉무지방산업단지도로(투찰)②+0.250%_마현생창(동양고속)_왜관-태평건설_예정공정표" xfId="427"/>
    <cellStyle name="_대곡이설(투찰)_안산부대(투찰)⑤_봉무지방산업단지도로(투찰)②+0.250%_예정공정표" xfId="428"/>
    <cellStyle name="_대곡이설(투찰)_안산부대(투찰)⑤_봉무지방산업단지도로(투찰)②+0.250%_왜관-태평건설" xfId="429"/>
    <cellStyle name="_대곡이설(투찰)_안산부대(투찰)⑤_봉무지방산업단지도로(투찰)②+0.250%_왜관-태평건설_예정공정표" xfId="430"/>
    <cellStyle name="_대곡이설(투찰)_안산부대(투찰)⑤_예정공정표" xfId="431"/>
    <cellStyle name="_대곡이설(투찰)_안산부대(투찰)⑤_왜관-태평건설" xfId="432"/>
    <cellStyle name="_대곡이설(투찰)_안산부대(투찰)⑤_왜관-태평건설_예정공정표" xfId="433"/>
    <cellStyle name="_대곡이설(투찰)_안산부대(투찰)⑤_합덕-신례원(2공구)투찰" xfId="434"/>
    <cellStyle name="_대곡이설(투찰)_안산부대(투찰)⑤_합덕-신례원(2공구)투찰_경찰서-터미널간도로(투찰)②" xfId="435"/>
    <cellStyle name="_대곡이설(투찰)_안산부대(투찰)⑤_합덕-신례원(2공구)투찰_경찰서-터미널간도로(투찰)②_마현생창(동양고속)" xfId="436"/>
    <cellStyle name="_대곡이설(투찰)_안산부대(투찰)⑤_합덕-신례원(2공구)투찰_경찰서-터미널간도로(투찰)②_마현생창(동양고속)_예정공정표" xfId="437"/>
    <cellStyle name="_대곡이설(투찰)_안산부대(투찰)⑤_합덕-신례원(2공구)투찰_경찰서-터미널간도로(투찰)②_마현생창(동양고속)_왜관-태평건설" xfId="438"/>
    <cellStyle name="_대곡이설(투찰)_안산부대(투찰)⑤_합덕-신례원(2공구)투찰_경찰서-터미널간도로(투찰)②_마현생창(동양고속)_왜관-태평건설_예정공정표" xfId="439"/>
    <cellStyle name="_대곡이설(투찰)_안산부대(투찰)⑤_합덕-신례원(2공구)투찰_경찰서-터미널간도로(투찰)②_예정공정표" xfId="440"/>
    <cellStyle name="_대곡이설(투찰)_안산부대(투찰)⑤_합덕-신례원(2공구)투찰_경찰서-터미널간도로(투찰)②_왜관-태평건설" xfId="441"/>
    <cellStyle name="_대곡이설(투찰)_안산부대(투찰)⑤_합덕-신례원(2공구)투찰_경찰서-터미널간도로(투찰)②_왜관-태평건설_예정공정표" xfId="442"/>
    <cellStyle name="_대곡이설(투찰)_안산부대(투찰)⑤_합덕-신례원(2공구)투찰_마현생창(동양고속)" xfId="443"/>
    <cellStyle name="_대곡이설(투찰)_안산부대(투찰)⑤_합덕-신례원(2공구)투찰_마현생창(동양고속)_예정공정표" xfId="444"/>
    <cellStyle name="_대곡이설(투찰)_안산부대(투찰)⑤_합덕-신례원(2공구)투찰_마현생창(동양고속)_왜관-태평건설" xfId="445"/>
    <cellStyle name="_대곡이설(투찰)_안산부대(투찰)⑤_합덕-신례원(2공구)투찰_마현생창(동양고속)_왜관-태평건설_예정공정표" xfId="446"/>
    <cellStyle name="_대곡이설(투찰)_안산부대(투찰)⑤_합덕-신례원(2공구)투찰_봉무지방산업단지도로(투찰)②" xfId="447"/>
    <cellStyle name="_대곡이설(투찰)_안산부대(투찰)⑤_합덕-신례원(2공구)투찰_봉무지방산업단지도로(투찰)②_마현생창(동양고속)" xfId="448"/>
    <cellStyle name="_대곡이설(투찰)_안산부대(투찰)⑤_합덕-신례원(2공구)투찰_봉무지방산업단지도로(투찰)②_마현생창(동양고속)_예정공정표" xfId="449"/>
    <cellStyle name="_대곡이설(투찰)_안산부대(투찰)⑤_합덕-신례원(2공구)투찰_봉무지방산업단지도로(투찰)②_마현생창(동양고속)_왜관-태평건설" xfId="450"/>
    <cellStyle name="_대곡이설(투찰)_안산부대(투찰)⑤_합덕-신례원(2공구)투찰_봉무지방산업단지도로(투찰)②_마현생창(동양고속)_왜관-태평건설_예정공정표" xfId="451"/>
    <cellStyle name="_대곡이설(투찰)_안산부대(투찰)⑤_합덕-신례원(2공구)투찰_봉무지방산업단지도로(투찰)②_예정공정표" xfId="452"/>
    <cellStyle name="_대곡이설(투찰)_안산부대(투찰)⑤_합덕-신례원(2공구)투찰_봉무지방산업단지도로(투찰)②_왜관-태평건설" xfId="453"/>
    <cellStyle name="_대곡이설(투찰)_안산부대(투찰)⑤_합덕-신례원(2공구)투찰_봉무지방산업단지도로(투찰)②_왜관-태평건설_예정공정표" xfId="454"/>
    <cellStyle name="_대곡이설(투찰)_안산부대(투찰)⑤_합덕-신례원(2공구)투찰_봉무지방산업단지도로(투찰)②+0.250%" xfId="455"/>
    <cellStyle name="_대곡이설(투찰)_안산부대(투찰)⑤_합덕-신례원(2공구)투찰_봉무지방산업단지도로(투찰)②+0.250%_마현생창(동양고속)" xfId="456"/>
    <cellStyle name="_대곡이설(투찰)_안산부대(투찰)⑤_합덕-신례원(2공구)투찰_봉무지방산업단지도로(투찰)②+0.250%_마현생창(동양고속)_예정공정표" xfId="457"/>
    <cellStyle name="_대곡이설(투찰)_안산부대(투찰)⑤_합덕-신례원(2공구)투찰_봉무지방산업단지도로(투찰)②+0.250%_마현생창(동양고속)_왜관-태평건설" xfId="458"/>
    <cellStyle name="_대곡이설(투찰)_안산부대(투찰)⑤_합덕-신례원(2공구)투찰_봉무지방산업단지도로(투찰)②+0.250%_마현생창(동양고속)_왜관-태평건설_예정공정표" xfId="459"/>
    <cellStyle name="_대곡이설(투찰)_안산부대(투찰)⑤_합덕-신례원(2공구)투찰_봉무지방산업단지도로(투찰)②+0.250%_예정공정표" xfId="460"/>
    <cellStyle name="_대곡이설(투찰)_안산부대(투찰)⑤_합덕-신례원(2공구)투찰_봉무지방산업단지도로(투찰)②+0.250%_왜관-태평건설" xfId="461"/>
    <cellStyle name="_대곡이설(투찰)_안산부대(투찰)⑤_합덕-신례원(2공구)투찰_봉무지방산업단지도로(투찰)②+0.250%_왜관-태평건설_예정공정표" xfId="462"/>
    <cellStyle name="_대곡이설(투찰)_안산부대(투찰)⑤_합덕-신례원(2공구)투찰_예정공정표" xfId="463"/>
    <cellStyle name="_대곡이설(투찰)_안산부대(투찰)⑤_합덕-신례원(2공구)투찰_왜관-태평건설" xfId="464"/>
    <cellStyle name="_대곡이설(투찰)_안산부대(투찰)⑤_합덕-신례원(2공구)투찰_왜관-태평건설_예정공정표" xfId="465"/>
    <cellStyle name="_대곡이설(투찰)_안산부대(투찰)⑤_합덕-신례원(2공구)투찰_합덕-신례원(2공구)투찰" xfId="466"/>
    <cellStyle name="_대곡이설(투찰)_안산부대(투찰)⑤_합덕-신례원(2공구)투찰_합덕-신례원(2공구)투찰_경찰서-터미널간도로(투찰)②" xfId="467"/>
    <cellStyle name="_대곡이설(투찰)_안산부대(투찰)⑤_합덕-신례원(2공구)투찰_합덕-신례원(2공구)투찰_경찰서-터미널간도로(투찰)②_마현생창(동양고속)" xfId="468"/>
    <cellStyle name="_대곡이설(투찰)_안산부대(투찰)⑤_합덕-신례원(2공구)투찰_합덕-신례원(2공구)투찰_경찰서-터미널간도로(투찰)②_마현생창(동양고속)_예정공정표" xfId="469"/>
    <cellStyle name="_대곡이설(투찰)_안산부대(투찰)⑤_합덕-신례원(2공구)투찰_합덕-신례원(2공구)투찰_경찰서-터미널간도로(투찰)②_마현생창(동양고속)_왜관-태평건설" xfId="470"/>
    <cellStyle name="_대곡이설(투찰)_안산부대(투찰)⑤_합덕-신례원(2공구)투찰_합덕-신례원(2공구)투찰_경찰서-터미널간도로(투찰)②_마현생창(동양고속)_왜관-태평건설_예정공정표" xfId="471"/>
    <cellStyle name="_대곡이설(투찰)_안산부대(투찰)⑤_합덕-신례원(2공구)투찰_합덕-신례원(2공구)투찰_경찰서-터미널간도로(투찰)②_예정공정표" xfId="472"/>
    <cellStyle name="_대곡이설(투찰)_안산부대(투찰)⑤_합덕-신례원(2공구)투찰_합덕-신례원(2공구)투찰_경찰서-터미널간도로(투찰)②_왜관-태평건설" xfId="473"/>
    <cellStyle name="_대곡이설(투찰)_안산부대(투찰)⑤_합덕-신례원(2공구)투찰_합덕-신례원(2공구)투찰_경찰서-터미널간도로(투찰)②_왜관-태평건설_예정공정표" xfId="474"/>
    <cellStyle name="_대곡이설(투찰)_안산부대(투찰)⑤_합덕-신례원(2공구)투찰_합덕-신례원(2공구)투찰_마현생창(동양고속)" xfId="475"/>
    <cellStyle name="_대곡이설(투찰)_안산부대(투찰)⑤_합덕-신례원(2공구)투찰_합덕-신례원(2공구)투찰_마현생창(동양고속)_예정공정표" xfId="476"/>
    <cellStyle name="_대곡이설(투찰)_안산부대(투찰)⑤_합덕-신례원(2공구)투찰_합덕-신례원(2공구)투찰_마현생창(동양고속)_왜관-태평건설" xfId="477"/>
    <cellStyle name="_대곡이설(투찰)_안산부대(투찰)⑤_합덕-신례원(2공구)투찰_합덕-신례원(2공구)투찰_마현생창(동양고속)_왜관-태평건설_예정공정표" xfId="478"/>
    <cellStyle name="_대곡이설(투찰)_안산부대(투찰)⑤_합덕-신례원(2공구)투찰_합덕-신례원(2공구)투찰_봉무지방산업단지도로(투찰)②" xfId="479"/>
    <cellStyle name="_대곡이설(투찰)_안산부대(투찰)⑤_합덕-신례원(2공구)투찰_합덕-신례원(2공구)투찰_봉무지방산업단지도로(투찰)②_마현생창(동양고속)" xfId="480"/>
    <cellStyle name="_대곡이설(투찰)_안산부대(투찰)⑤_합덕-신례원(2공구)투찰_합덕-신례원(2공구)투찰_봉무지방산업단지도로(투찰)②_마현생창(동양고속)_예정공정표" xfId="481"/>
    <cellStyle name="_대곡이설(투찰)_안산부대(투찰)⑤_합덕-신례원(2공구)투찰_합덕-신례원(2공구)투찰_봉무지방산업단지도로(투찰)②_마현생창(동양고속)_왜관-태평건설" xfId="482"/>
    <cellStyle name="_대곡이설(투찰)_안산부대(투찰)⑤_합덕-신례원(2공구)투찰_합덕-신례원(2공구)투찰_봉무지방산업단지도로(투찰)②_마현생창(동양고속)_왜관-태평건설_예정공정표" xfId="483"/>
    <cellStyle name="_대곡이설(투찰)_안산부대(투찰)⑤_합덕-신례원(2공구)투찰_합덕-신례원(2공구)투찰_봉무지방산업단지도로(투찰)②_예정공정표" xfId="484"/>
    <cellStyle name="_대곡이설(투찰)_안산부대(투찰)⑤_합덕-신례원(2공구)투찰_합덕-신례원(2공구)투찰_봉무지방산업단지도로(투찰)②_왜관-태평건설" xfId="485"/>
    <cellStyle name="_대곡이설(투찰)_안산부대(투찰)⑤_합덕-신례원(2공구)투찰_합덕-신례원(2공구)투찰_봉무지방산업단지도로(투찰)②_왜관-태평건설_예정공정표" xfId="486"/>
    <cellStyle name="_대곡이설(투찰)_안산부대(투찰)⑤_합덕-신례원(2공구)투찰_합덕-신례원(2공구)투찰_봉무지방산업단지도로(투찰)②+0.250%" xfId="487"/>
    <cellStyle name="_대곡이설(투찰)_안산부대(투찰)⑤_합덕-신례원(2공구)투찰_합덕-신례원(2공구)투찰_봉무지방산업단지도로(투찰)②+0.250%_마현생창(동양고속)" xfId="488"/>
    <cellStyle name="_대곡이설(투찰)_안산부대(투찰)⑤_합덕-신례원(2공구)투찰_합덕-신례원(2공구)투찰_봉무지방산업단지도로(투찰)②+0.250%_마현생창(동양고속)_예정공정표" xfId="489"/>
    <cellStyle name="_대곡이설(투찰)_안산부대(투찰)⑤_합덕-신례원(2공구)투찰_합덕-신례원(2공구)투찰_봉무지방산업단지도로(투찰)②+0.250%_마현생창(동양고속)_왜관-태평건설" xfId="490"/>
    <cellStyle name="_대곡이설(투찰)_안산부대(투찰)⑤_합덕-신례원(2공구)투찰_합덕-신례원(2공구)투찰_봉무지방산업단지도로(투찰)②+0.250%_마현생창(동양고속)_왜관-태평건설_예정공정표" xfId="491"/>
    <cellStyle name="_대곡이설(투찰)_안산부대(투찰)⑤_합덕-신례원(2공구)투찰_합덕-신례원(2공구)투찰_봉무지방산업단지도로(투찰)②+0.250%_예정공정표" xfId="492"/>
    <cellStyle name="_대곡이설(투찰)_안산부대(투찰)⑤_합덕-신례원(2공구)투찰_합덕-신례원(2공구)투찰_봉무지방산업단지도로(투찰)②+0.250%_왜관-태평건설" xfId="493"/>
    <cellStyle name="_대곡이설(투찰)_안산부대(투찰)⑤_합덕-신례원(2공구)투찰_합덕-신례원(2공구)투찰_봉무지방산업단지도로(투찰)②+0.250%_왜관-태평건설_예정공정표" xfId="494"/>
    <cellStyle name="_대곡이설(투찰)_안산부대(투찰)⑤_합덕-신례원(2공구)투찰_합덕-신례원(2공구)투찰_예정공정표" xfId="495"/>
    <cellStyle name="_대곡이설(투찰)_안산부대(투찰)⑤_합덕-신례원(2공구)투찰_합덕-신례원(2공구)투찰_왜관-태평건설" xfId="496"/>
    <cellStyle name="_대곡이설(투찰)_안산부대(투찰)⑤_합덕-신례원(2공구)투찰_합덕-신례원(2공구)투찰_왜관-태평건설_예정공정표" xfId="497"/>
    <cellStyle name="_대곡이설(투찰)_양곡부두(투찰)-0.31%" xfId="498"/>
    <cellStyle name="_대곡이설(투찰)_양곡부두(투찰)-0.31%_경찰서-터미널간도로(투찰)②" xfId="499"/>
    <cellStyle name="_대곡이설(투찰)_양곡부두(투찰)-0.31%_경찰서-터미널간도로(투찰)②_마현생창(동양고속)" xfId="500"/>
    <cellStyle name="_대곡이설(투찰)_양곡부두(투찰)-0.31%_경찰서-터미널간도로(투찰)②_마현생창(동양고속)_예정공정표" xfId="501"/>
    <cellStyle name="_대곡이설(투찰)_양곡부두(투찰)-0.31%_경찰서-터미널간도로(투찰)②_마현생창(동양고속)_왜관-태평건설" xfId="502"/>
    <cellStyle name="_대곡이설(투찰)_양곡부두(투찰)-0.31%_경찰서-터미널간도로(투찰)②_마현생창(동양고속)_왜관-태평건설_예정공정표" xfId="503"/>
    <cellStyle name="_대곡이설(투찰)_양곡부두(투찰)-0.31%_경찰서-터미널간도로(투찰)②_예정공정표" xfId="504"/>
    <cellStyle name="_대곡이설(투찰)_양곡부두(투찰)-0.31%_경찰서-터미널간도로(투찰)②_왜관-태평건설" xfId="505"/>
    <cellStyle name="_대곡이설(투찰)_양곡부두(투찰)-0.31%_경찰서-터미널간도로(투찰)②_왜관-태평건설_예정공정표" xfId="506"/>
    <cellStyle name="_대곡이설(투찰)_양곡부두(투찰)-0.31%_마현생창(동양고속)" xfId="507"/>
    <cellStyle name="_대곡이설(투찰)_양곡부두(투찰)-0.31%_마현생창(동양고속)_예정공정표" xfId="508"/>
    <cellStyle name="_대곡이설(투찰)_양곡부두(투찰)-0.31%_마현생창(동양고속)_왜관-태평건설" xfId="509"/>
    <cellStyle name="_대곡이설(투찰)_양곡부두(투찰)-0.31%_마현생창(동양고속)_왜관-태평건설_예정공정표" xfId="510"/>
    <cellStyle name="_대곡이설(투찰)_양곡부두(투찰)-0.31%_봉무지방산업단지도로(투찰)②" xfId="511"/>
    <cellStyle name="_대곡이설(투찰)_양곡부두(투찰)-0.31%_봉무지방산업단지도로(투찰)②_마현생창(동양고속)" xfId="512"/>
    <cellStyle name="_대곡이설(투찰)_양곡부두(투찰)-0.31%_봉무지방산업단지도로(투찰)②_마현생창(동양고속)_예정공정표" xfId="513"/>
    <cellStyle name="_대곡이설(투찰)_양곡부두(투찰)-0.31%_봉무지방산업단지도로(투찰)②_마현생창(동양고속)_왜관-태평건설" xfId="514"/>
    <cellStyle name="_대곡이설(투찰)_양곡부두(투찰)-0.31%_봉무지방산업단지도로(투찰)②_마현생창(동양고속)_왜관-태평건설_예정공정표" xfId="515"/>
    <cellStyle name="_대곡이설(투찰)_양곡부두(투찰)-0.31%_봉무지방산업단지도로(투찰)②_예정공정표" xfId="516"/>
    <cellStyle name="_대곡이설(투찰)_양곡부두(투찰)-0.31%_봉무지방산업단지도로(투찰)②_왜관-태평건설" xfId="517"/>
    <cellStyle name="_대곡이설(투찰)_양곡부두(투찰)-0.31%_봉무지방산업단지도로(투찰)②_왜관-태평건설_예정공정표" xfId="518"/>
    <cellStyle name="_대곡이설(투찰)_양곡부두(투찰)-0.31%_봉무지방산업단지도로(투찰)②+0.250%" xfId="519"/>
    <cellStyle name="_대곡이설(투찰)_양곡부두(투찰)-0.31%_봉무지방산업단지도로(투찰)②+0.250%_마현생창(동양고속)" xfId="520"/>
    <cellStyle name="_대곡이설(투찰)_양곡부두(투찰)-0.31%_봉무지방산업단지도로(투찰)②+0.250%_마현생창(동양고속)_예정공정표" xfId="521"/>
    <cellStyle name="_대곡이설(투찰)_양곡부두(투찰)-0.31%_봉무지방산업단지도로(투찰)②+0.250%_마현생창(동양고속)_왜관-태평건설" xfId="522"/>
    <cellStyle name="_대곡이설(투찰)_양곡부두(투찰)-0.31%_봉무지방산업단지도로(투찰)②+0.250%_마현생창(동양고속)_왜관-태평건설_예정공정표" xfId="523"/>
    <cellStyle name="_대곡이설(투찰)_양곡부두(투찰)-0.31%_봉무지방산업단지도로(투찰)②+0.250%_예정공정표" xfId="524"/>
    <cellStyle name="_대곡이설(투찰)_양곡부두(투찰)-0.31%_봉무지방산업단지도로(투찰)②+0.250%_왜관-태평건설" xfId="525"/>
    <cellStyle name="_대곡이설(투찰)_양곡부두(투찰)-0.31%_봉무지방산업단지도로(투찰)②+0.250%_왜관-태평건설_예정공정표" xfId="526"/>
    <cellStyle name="_대곡이설(투찰)_양곡부두(투찰)-0.31%_예정공정표" xfId="527"/>
    <cellStyle name="_대곡이설(투찰)_양곡부두(투찰)-0.31%_왜관-태평건설" xfId="528"/>
    <cellStyle name="_대곡이설(투찰)_양곡부두(투찰)-0.31%_왜관-태평건설_예정공정표" xfId="529"/>
    <cellStyle name="_대곡이설(투찰)_양곡부두(투찰)-0.31%_합덕-신례원(2공구)투찰" xfId="530"/>
    <cellStyle name="_대곡이설(투찰)_양곡부두(투찰)-0.31%_합덕-신례원(2공구)투찰_경찰서-터미널간도로(투찰)②" xfId="531"/>
    <cellStyle name="_대곡이설(투찰)_양곡부두(투찰)-0.31%_합덕-신례원(2공구)투찰_경찰서-터미널간도로(투찰)②_마현생창(동양고속)" xfId="532"/>
    <cellStyle name="_대곡이설(투찰)_양곡부두(투찰)-0.31%_합덕-신례원(2공구)투찰_경찰서-터미널간도로(투찰)②_마현생창(동양고속)_예정공정표" xfId="533"/>
    <cellStyle name="_대곡이설(투찰)_양곡부두(투찰)-0.31%_합덕-신례원(2공구)투찰_경찰서-터미널간도로(투찰)②_마현생창(동양고속)_왜관-태평건설" xfId="534"/>
    <cellStyle name="_대곡이설(투찰)_양곡부두(투찰)-0.31%_합덕-신례원(2공구)투찰_경찰서-터미널간도로(투찰)②_마현생창(동양고속)_왜관-태평건설_예정공정표" xfId="535"/>
    <cellStyle name="_대곡이설(투찰)_양곡부두(투찰)-0.31%_합덕-신례원(2공구)투찰_경찰서-터미널간도로(투찰)②_예정공정표" xfId="536"/>
    <cellStyle name="_대곡이설(투찰)_양곡부두(투찰)-0.31%_합덕-신례원(2공구)투찰_경찰서-터미널간도로(투찰)②_왜관-태평건설" xfId="537"/>
    <cellStyle name="_대곡이설(투찰)_양곡부두(투찰)-0.31%_합덕-신례원(2공구)투찰_경찰서-터미널간도로(투찰)②_왜관-태평건설_예정공정표" xfId="538"/>
    <cellStyle name="_대곡이설(투찰)_양곡부두(투찰)-0.31%_합덕-신례원(2공구)투찰_마현생창(동양고속)" xfId="539"/>
    <cellStyle name="_대곡이설(투찰)_양곡부두(투찰)-0.31%_합덕-신례원(2공구)투찰_마현생창(동양고속)_예정공정표" xfId="540"/>
    <cellStyle name="_대곡이설(투찰)_양곡부두(투찰)-0.31%_합덕-신례원(2공구)투찰_마현생창(동양고속)_왜관-태평건설" xfId="541"/>
    <cellStyle name="_대곡이설(투찰)_양곡부두(투찰)-0.31%_합덕-신례원(2공구)투찰_마현생창(동양고속)_왜관-태평건설_예정공정표" xfId="542"/>
    <cellStyle name="_대곡이설(투찰)_양곡부두(투찰)-0.31%_합덕-신례원(2공구)투찰_봉무지방산업단지도로(투찰)②" xfId="543"/>
    <cellStyle name="_대곡이설(투찰)_양곡부두(투찰)-0.31%_합덕-신례원(2공구)투찰_봉무지방산업단지도로(투찰)②_마현생창(동양고속)" xfId="544"/>
    <cellStyle name="_대곡이설(투찰)_양곡부두(투찰)-0.31%_합덕-신례원(2공구)투찰_봉무지방산업단지도로(투찰)②_마현생창(동양고속)_예정공정표" xfId="545"/>
    <cellStyle name="_대곡이설(투찰)_양곡부두(투찰)-0.31%_합덕-신례원(2공구)투찰_봉무지방산업단지도로(투찰)②_마현생창(동양고속)_왜관-태평건설" xfId="546"/>
    <cellStyle name="_대곡이설(투찰)_양곡부두(투찰)-0.31%_합덕-신례원(2공구)투찰_봉무지방산업단지도로(투찰)②_마현생창(동양고속)_왜관-태평건설_예정공정표" xfId="547"/>
    <cellStyle name="_대곡이설(투찰)_양곡부두(투찰)-0.31%_합덕-신례원(2공구)투찰_봉무지방산업단지도로(투찰)②_예정공정표" xfId="548"/>
    <cellStyle name="_대곡이설(투찰)_양곡부두(투찰)-0.31%_합덕-신례원(2공구)투찰_봉무지방산업단지도로(투찰)②_왜관-태평건설" xfId="549"/>
    <cellStyle name="_대곡이설(투찰)_양곡부두(투찰)-0.31%_합덕-신례원(2공구)투찰_봉무지방산업단지도로(투찰)②_왜관-태평건설_예정공정표" xfId="550"/>
    <cellStyle name="_대곡이설(투찰)_양곡부두(투찰)-0.31%_합덕-신례원(2공구)투찰_봉무지방산업단지도로(투찰)②+0.250%" xfId="551"/>
    <cellStyle name="_대곡이설(투찰)_양곡부두(투찰)-0.31%_합덕-신례원(2공구)투찰_봉무지방산업단지도로(투찰)②+0.250%_마현생창(동양고속)" xfId="552"/>
    <cellStyle name="_대곡이설(투찰)_양곡부두(투찰)-0.31%_합덕-신례원(2공구)투찰_봉무지방산업단지도로(투찰)②+0.250%_마현생창(동양고속)_예정공정표" xfId="553"/>
    <cellStyle name="_대곡이설(투찰)_양곡부두(투찰)-0.31%_합덕-신례원(2공구)투찰_봉무지방산업단지도로(투찰)②+0.250%_마현생창(동양고속)_왜관-태평건설" xfId="554"/>
    <cellStyle name="_대곡이설(투찰)_양곡부두(투찰)-0.31%_합덕-신례원(2공구)투찰_봉무지방산업단지도로(투찰)②+0.250%_마현생창(동양고속)_왜관-태평건설_예정공정표" xfId="555"/>
    <cellStyle name="_대곡이설(투찰)_양곡부두(투찰)-0.31%_합덕-신례원(2공구)투찰_봉무지방산업단지도로(투찰)②+0.250%_예정공정표" xfId="556"/>
    <cellStyle name="_대곡이설(투찰)_양곡부두(투찰)-0.31%_합덕-신례원(2공구)투찰_봉무지방산업단지도로(투찰)②+0.250%_왜관-태평건설" xfId="557"/>
    <cellStyle name="_대곡이설(투찰)_양곡부두(투찰)-0.31%_합덕-신례원(2공구)투찰_봉무지방산업단지도로(투찰)②+0.250%_왜관-태평건설_예정공정표" xfId="558"/>
    <cellStyle name="_대곡이설(투찰)_양곡부두(투찰)-0.31%_합덕-신례원(2공구)투찰_예정공정표" xfId="559"/>
    <cellStyle name="_대곡이설(투찰)_양곡부두(투찰)-0.31%_합덕-신례원(2공구)투찰_왜관-태평건설" xfId="560"/>
    <cellStyle name="_대곡이설(투찰)_양곡부두(투찰)-0.31%_합덕-신례원(2공구)투찰_왜관-태평건설_예정공정표" xfId="561"/>
    <cellStyle name="_대곡이설(투찰)_양곡부두(투찰)-0.31%_합덕-신례원(2공구)투찰_합덕-신례원(2공구)투찰" xfId="562"/>
    <cellStyle name="_대곡이설(투찰)_양곡부두(투찰)-0.31%_합덕-신례원(2공구)투찰_합덕-신례원(2공구)투찰_경찰서-터미널간도로(투찰)②" xfId="563"/>
    <cellStyle name="_대곡이설(투찰)_양곡부두(투찰)-0.31%_합덕-신례원(2공구)투찰_합덕-신례원(2공구)투찰_경찰서-터미널간도로(투찰)②_마현생창(동양고속)" xfId="564"/>
    <cellStyle name="_대곡이설(투찰)_양곡부두(투찰)-0.31%_합덕-신례원(2공구)투찰_합덕-신례원(2공구)투찰_경찰서-터미널간도로(투찰)②_마현생창(동양고속)_예정공정표" xfId="565"/>
    <cellStyle name="_대곡이설(투찰)_양곡부두(투찰)-0.31%_합덕-신례원(2공구)투찰_합덕-신례원(2공구)투찰_경찰서-터미널간도로(투찰)②_마현생창(동양고속)_왜관-태평건설" xfId="566"/>
    <cellStyle name="_대곡이설(투찰)_양곡부두(투찰)-0.31%_합덕-신례원(2공구)투찰_합덕-신례원(2공구)투찰_경찰서-터미널간도로(투찰)②_마현생창(동양고속)_왜관-태평건설_예정공정표" xfId="567"/>
    <cellStyle name="_대곡이설(투찰)_양곡부두(투찰)-0.31%_합덕-신례원(2공구)투찰_합덕-신례원(2공구)투찰_경찰서-터미널간도로(투찰)②_예정공정표" xfId="568"/>
    <cellStyle name="_대곡이설(투찰)_양곡부두(투찰)-0.31%_합덕-신례원(2공구)투찰_합덕-신례원(2공구)투찰_경찰서-터미널간도로(투찰)②_왜관-태평건설" xfId="569"/>
    <cellStyle name="_대곡이설(투찰)_양곡부두(투찰)-0.31%_합덕-신례원(2공구)투찰_합덕-신례원(2공구)투찰_경찰서-터미널간도로(투찰)②_왜관-태평건설_예정공정표" xfId="570"/>
    <cellStyle name="_대곡이설(투찰)_양곡부두(투찰)-0.31%_합덕-신례원(2공구)투찰_합덕-신례원(2공구)투찰_마현생창(동양고속)" xfId="571"/>
    <cellStyle name="_대곡이설(투찰)_양곡부두(투찰)-0.31%_합덕-신례원(2공구)투찰_합덕-신례원(2공구)투찰_마현생창(동양고속)_예정공정표" xfId="572"/>
    <cellStyle name="_대곡이설(투찰)_양곡부두(투찰)-0.31%_합덕-신례원(2공구)투찰_합덕-신례원(2공구)투찰_마현생창(동양고속)_왜관-태평건설" xfId="573"/>
    <cellStyle name="_대곡이설(투찰)_양곡부두(투찰)-0.31%_합덕-신례원(2공구)투찰_합덕-신례원(2공구)투찰_마현생창(동양고속)_왜관-태평건설_예정공정표" xfId="574"/>
    <cellStyle name="_대곡이설(투찰)_양곡부두(투찰)-0.31%_합덕-신례원(2공구)투찰_합덕-신례원(2공구)투찰_봉무지방산업단지도로(투찰)②" xfId="575"/>
    <cellStyle name="_대곡이설(투찰)_양곡부두(투찰)-0.31%_합덕-신례원(2공구)투찰_합덕-신례원(2공구)투찰_봉무지방산업단지도로(투찰)②_마현생창(동양고속)" xfId="576"/>
    <cellStyle name="_대곡이설(투찰)_양곡부두(투찰)-0.31%_합덕-신례원(2공구)투찰_합덕-신례원(2공구)투찰_봉무지방산업단지도로(투찰)②_마현생창(동양고속)_예정공정표" xfId="577"/>
    <cellStyle name="_대곡이설(투찰)_양곡부두(투찰)-0.31%_합덕-신례원(2공구)투찰_합덕-신례원(2공구)투찰_봉무지방산업단지도로(투찰)②_마현생창(동양고속)_왜관-태평건설" xfId="578"/>
    <cellStyle name="_대곡이설(투찰)_양곡부두(투찰)-0.31%_합덕-신례원(2공구)투찰_합덕-신례원(2공구)투찰_봉무지방산업단지도로(투찰)②_마현생창(동양고속)_왜관-태평건설_예정공정표" xfId="579"/>
    <cellStyle name="_대곡이설(투찰)_양곡부두(투찰)-0.31%_합덕-신례원(2공구)투찰_합덕-신례원(2공구)투찰_봉무지방산업단지도로(투찰)②_예정공정표" xfId="580"/>
    <cellStyle name="_대곡이설(투찰)_양곡부두(투찰)-0.31%_합덕-신례원(2공구)투찰_합덕-신례원(2공구)투찰_봉무지방산업단지도로(투찰)②_왜관-태평건설" xfId="581"/>
    <cellStyle name="_대곡이설(투찰)_양곡부두(투찰)-0.31%_합덕-신례원(2공구)투찰_합덕-신례원(2공구)투찰_봉무지방산업단지도로(투찰)②_왜관-태평건설_예정공정표" xfId="582"/>
    <cellStyle name="_대곡이설(투찰)_양곡부두(투찰)-0.31%_합덕-신례원(2공구)투찰_합덕-신례원(2공구)투찰_봉무지방산업단지도로(투찰)②+0.250%" xfId="583"/>
    <cellStyle name="_대곡이설(투찰)_양곡부두(투찰)-0.31%_합덕-신례원(2공구)투찰_합덕-신례원(2공구)투찰_봉무지방산업단지도로(투찰)②+0.250%_마현생창(동양고속)" xfId="584"/>
    <cellStyle name="_대곡이설(투찰)_양곡부두(투찰)-0.31%_합덕-신례원(2공구)투찰_합덕-신례원(2공구)투찰_봉무지방산업단지도로(투찰)②+0.250%_마현생창(동양고속)_예정공정표" xfId="585"/>
    <cellStyle name="_대곡이설(투찰)_양곡부두(투찰)-0.31%_합덕-신례원(2공구)투찰_합덕-신례원(2공구)투찰_봉무지방산업단지도로(투찰)②+0.250%_마현생창(동양고속)_왜관-태평건설" xfId="586"/>
    <cellStyle name="_대곡이설(투찰)_양곡부두(투찰)-0.31%_합덕-신례원(2공구)투찰_합덕-신례원(2공구)투찰_봉무지방산업단지도로(투찰)②+0.250%_마현생창(동양고속)_왜관-태평건설_예정공정표" xfId="587"/>
    <cellStyle name="_대곡이설(투찰)_양곡부두(투찰)-0.31%_합덕-신례원(2공구)투찰_합덕-신례원(2공구)투찰_봉무지방산업단지도로(투찰)②+0.250%_예정공정표" xfId="588"/>
    <cellStyle name="_대곡이설(투찰)_양곡부두(투찰)-0.31%_합덕-신례원(2공구)투찰_합덕-신례원(2공구)투찰_봉무지방산업단지도로(투찰)②+0.250%_왜관-태평건설" xfId="589"/>
    <cellStyle name="_대곡이설(투찰)_양곡부두(투찰)-0.31%_합덕-신례원(2공구)투찰_합덕-신례원(2공구)투찰_봉무지방산업단지도로(투찰)②+0.250%_왜관-태평건설_예정공정표" xfId="590"/>
    <cellStyle name="_대곡이설(투찰)_양곡부두(투찰)-0.31%_합덕-신례원(2공구)투찰_합덕-신례원(2공구)투찰_예정공정표" xfId="591"/>
    <cellStyle name="_대곡이설(투찰)_양곡부두(투찰)-0.31%_합덕-신례원(2공구)투찰_합덕-신례원(2공구)투찰_왜관-태평건설" xfId="592"/>
    <cellStyle name="_대곡이설(투찰)_양곡부두(투찰)-0.31%_합덕-신례원(2공구)투찰_합덕-신례원(2공구)투찰_왜관-태평건설_예정공정표" xfId="593"/>
    <cellStyle name="_대곡이설(투찰)_예정공정표" xfId="594"/>
    <cellStyle name="_대곡이설(투찰)_왜관-태평건설" xfId="595"/>
    <cellStyle name="_대곡이설(투찰)_왜관-태평건설_예정공정표" xfId="596"/>
    <cellStyle name="_대곡이설(투찰)_창원상수도(토목)투찰" xfId="597"/>
    <cellStyle name="_대곡이설(투찰)_창원상수도(토목)투찰_경찰서-터미널간도로(투찰)②" xfId="598"/>
    <cellStyle name="_대곡이설(투찰)_창원상수도(토목)투찰_경찰서-터미널간도로(투찰)②_마현생창(동양고속)" xfId="599"/>
    <cellStyle name="_대곡이설(투찰)_창원상수도(토목)투찰_경찰서-터미널간도로(투찰)②_마현생창(동양고속)_예정공정표" xfId="600"/>
    <cellStyle name="_대곡이설(투찰)_창원상수도(토목)투찰_경찰서-터미널간도로(투찰)②_마현생창(동양고속)_왜관-태평건설" xfId="601"/>
    <cellStyle name="_대곡이설(투찰)_창원상수도(토목)투찰_경찰서-터미널간도로(투찰)②_마현생창(동양고속)_왜관-태평건설_예정공정표" xfId="602"/>
    <cellStyle name="_대곡이설(투찰)_창원상수도(토목)투찰_경찰서-터미널간도로(투찰)②_예정공정표" xfId="603"/>
    <cellStyle name="_대곡이설(투찰)_창원상수도(토목)투찰_경찰서-터미널간도로(투찰)②_왜관-태평건설" xfId="604"/>
    <cellStyle name="_대곡이설(투찰)_창원상수도(토목)투찰_경찰서-터미널간도로(투찰)②_왜관-태평건설_예정공정표" xfId="605"/>
    <cellStyle name="_대곡이설(투찰)_창원상수도(토목)투찰_마현생창(동양고속)" xfId="606"/>
    <cellStyle name="_대곡이설(투찰)_창원상수도(토목)투찰_마현생창(동양고속)_예정공정표" xfId="607"/>
    <cellStyle name="_대곡이설(투찰)_창원상수도(토목)투찰_마현생창(동양고속)_왜관-태평건설" xfId="608"/>
    <cellStyle name="_대곡이설(투찰)_창원상수도(토목)투찰_마현생창(동양고속)_왜관-태평건설_예정공정표" xfId="609"/>
    <cellStyle name="_대곡이설(투찰)_창원상수도(토목)투찰_봉무지방산업단지도로(투찰)②" xfId="610"/>
    <cellStyle name="_대곡이설(투찰)_창원상수도(토목)투찰_봉무지방산업단지도로(투찰)②_마현생창(동양고속)" xfId="611"/>
    <cellStyle name="_대곡이설(투찰)_창원상수도(토목)투찰_봉무지방산업단지도로(투찰)②_마현생창(동양고속)_예정공정표" xfId="612"/>
    <cellStyle name="_대곡이설(투찰)_창원상수도(토목)투찰_봉무지방산업단지도로(투찰)②_마현생창(동양고속)_왜관-태평건설" xfId="613"/>
    <cellStyle name="_대곡이설(투찰)_창원상수도(토목)투찰_봉무지방산업단지도로(투찰)②_마현생창(동양고속)_왜관-태평건설_예정공정표" xfId="614"/>
    <cellStyle name="_대곡이설(투찰)_창원상수도(토목)투찰_봉무지방산업단지도로(투찰)②_예정공정표" xfId="615"/>
    <cellStyle name="_대곡이설(투찰)_창원상수도(토목)투찰_봉무지방산업단지도로(투찰)②_왜관-태평건설" xfId="616"/>
    <cellStyle name="_대곡이설(투찰)_창원상수도(토목)투찰_봉무지방산업단지도로(투찰)②_왜관-태평건설_예정공정표" xfId="617"/>
    <cellStyle name="_대곡이설(투찰)_창원상수도(토목)투찰_봉무지방산업단지도로(투찰)②+0.250%" xfId="618"/>
    <cellStyle name="_대곡이설(투찰)_창원상수도(토목)투찰_봉무지방산업단지도로(투찰)②+0.250%_마현생창(동양고속)" xfId="619"/>
    <cellStyle name="_대곡이설(투찰)_창원상수도(토목)투찰_봉무지방산업단지도로(투찰)②+0.250%_마현생창(동양고속)_예정공정표" xfId="620"/>
    <cellStyle name="_대곡이설(투찰)_창원상수도(토목)투찰_봉무지방산업단지도로(투찰)②+0.250%_마현생창(동양고속)_왜관-태평건설" xfId="621"/>
    <cellStyle name="_대곡이설(투찰)_창원상수도(토목)투찰_봉무지방산업단지도로(투찰)②+0.250%_마현생창(동양고속)_왜관-태평건설_예정공정표" xfId="622"/>
    <cellStyle name="_대곡이설(투찰)_창원상수도(토목)투찰_봉무지방산업단지도로(투찰)②+0.250%_예정공정표" xfId="623"/>
    <cellStyle name="_대곡이설(투찰)_창원상수도(토목)투찰_봉무지방산업단지도로(투찰)②+0.250%_왜관-태평건설" xfId="624"/>
    <cellStyle name="_대곡이설(투찰)_창원상수도(토목)투찰_봉무지방산업단지도로(투찰)②+0.250%_왜관-태평건설_예정공정표" xfId="625"/>
    <cellStyle name="_대곡이설(투찰)_창원상수도(토목)투찰_예정공정표" xfId="626"/>
    <cellStyle name="_대곡이설(투찰)_창원상수도(토목)투찰_왜관-태평건설" xfId="627"/>
    <cellStyle name="_대곡이설(투찰)_창원상수도(토목)투찰_왜관-태평건설_예정공정표" xfId="628"/>
    <cellStyle name="_대곡이설(투찰)_창원상수도(토목)투찰_합덕-신례원(2공구)투찰" xfId="629"/>
    <cellStyle name="_대곡이설(투찰)_창원상수도(토목)투찰_합덕-신례원(2공구)투찰_경찰서-터미널간도로(투찰)②" xfId="630"/>
    <cellStyle name="_대곡이설(투찰)_창원상수도(토목)투찰_합덕-신례원(2공구)투찰_경찰서-터미널간도로(투찰)②_마현생창(동양고속)" xfId="631"/>
    <cellStyle name="_대곡이설(투찰)_창원상수도(토목)투찰_합덕-신례원(2공구)투찰_경찰서-터미널간도로(투찰)②_마현생창(동양고속)_예정공정표" xfId="632"/>
    <cellStyle name="_대곡이설(투찰)_창원상수도(토목)투찰_합덕-신례원(2공구)투찰_경찰서-터미널간도로(투찰)②_마현생창(동양고속)_왜관-태평건설" xfId="633"/>
    <cellStyle name="_대곡이설(투찰)_창원상수도(토목)투찰_합덕-신례원(2공구)투찰_경찰서-터미널간도로(투찰)②_마현생창(동양고속)_왜관-태평건설_예정공정표" xfId="634"/>
    <cellStyle name="_대곡이설(투찰)_창원상수도(토목)투찰_합덕-신례원(2공구)투찰_경찰서-터미널간도로(투찰)②_예정공정표" xfId="635"/>
    <cellStyle name="_대곡이설(투찰)_창원상수도(토목)투찰_합덕-신례원(2공구)투찰_경찰서-터미널간도로(투찰)②_왜관-태평건설" xfId="636"/>
    <cellStyle name="_대곡이설(투찰)_창원상수도(토목)투찰_합덕-신례원(2공구)투찰_경찰서-터미널간도로(투찰)②_왜관-태평건설_예정공정표" xfId="637"/>
    <cellStyle name="_대곡이설(투찰)_창원상수도(토목)투찰_합덕-신례원(2공구)투찰_마현생창(동양고속)" xfId="638"/>
    <cellStyle name="_대곡이설(투찰)_창원상수도(토목)투찰_합덕-신례원(2공구)투찰_마현생창(동양고속)_예정공정표" xfId="639"/>
    <cellStyle name="_대곡이설(투찰)_창원상수도(토목)투찰_합덕-신례원(2공구)투찰_마현생창(동양고속)_왜관-태평건설" xfId="640"/>
    <cellStyle name="_대곡이설(투찰)_창원상수도(토목)투찰_합덕-신례원(2공구)투찰_마현생창(동양고속)_왜관-태평건설_예정공정표" xfId="641"/>
    <cellStyle name="_대곡이설(투찰)_창원상수도(토목)투찰_합덕-신례원(2공구)투찰_봉무지방산업단지도로(투찰)②" xfId="642"/>
    <cellStyle name="_대곡이설(투찰)_창원상수도(토목)투찰_합덕-신례원(2공구)투찰_봉무지방산업단지도로(투찰)②_마현생창(동양고속)" xfId="643"/>
    <cellStyle name="_대곡이설(투찰)_창원상수도(토목)투찰_합덕-신례원(2공구)투찰_봉무지방산업단지도로(투찰)②_마현생창(동양고속)_예정공정표" xfId="644"/>
    <cellStyle name="_대곡이설(투찰)_창원상수도(토목)투찰_합덕-신례원(2공구)투찰_봉무지방산업단지도로(투찰)②_마현생창(동양고속)_왜관-태평건설" xfId="645"/>
    <cellStyle name="_대곡이설(투찰)_창원상수도(토목)투찰_합덕-신례원(2공구)투찰_봉무지방산업단지도로(투찰)②_마현생창(동양고속)_왜관-태평건설_예정공정표" xfId="646"/>
    <cellStyle name="_대곡이설(투찰)_창원상수도(토목)투찰_합덕-신례원(2공구)투찰_봉무지방산업단지도로(투찰)②_예정공정표" xfId="647"/>
    <cellStyle name="_대곡이설(투찰)_창원상수도(토목)투찰_합덕-신례원(2공구)투찰_봉무지방산업단지도로(투찰)②_왜관-태평건설" xfId="648"/>
    <cellStyle name="_대곡이설(투찰)_창원상수도(토목)투찰_합덕-신례원(2공구)투찰_봉무지방산업단지도로(투찰)②_왜관-태평건설_예정공정표" xfId="649"/>
    <cellStyle name="_대곡이설(투찰)_창원상수도(토목)투찰_합덕-신례원(2공구)투찰_봉무지방산업단지도로(투찰)②+0.250%" xfId="650"/>
    <cellStyle name="_대곡이설(투찰)_창원상수도(토목)투찰_합덕-신례원(2공구)투찰_봉무지방산업단지도로(투찰)②+0.250%_마현생창(동양고속)" xfId="651"/>
    <cellStyle name="_대곡이설(투찰)_창원상수도(토목)투찰_합덕-신례원(2공구)투찰_봉무지방산업단지도로(투찰)②+0.250%_마현생창(동양고속)_예정공정표" xfId="652"/>
    <cellStyle name="_대곡이설(투찰)_창원상수도(토목)투찰_합덕-신례원(2공구)투찰_봉무지방산업단지도로(투찰)②+0.250%_마현생창(동양고속)_왜관-태평건설" xfId="653"/>
    <cellStyle name="_대곡이설(투찰)_창원상수도(토목)투찰_합덕-신례원(2공구)투찰_봉무지방산업단지도로(투찰)②+0.250%_마현생창(동양고속)_왜관-태평건설_예정공정표" xfId="654"/>
    <cellStyle name="_대곡이설(투찰)_창원상수도(토목)투찰_합덕-신례원(2공구)투찰_봉무지방산업단지도로(투찰)②+0.250%_예정공정표" xfId="655"/>
    <cellStyle name="_대곡이설(투찰)_창원상수도(토목)투찰_합덕-신례원(2공구)투찰_봉무지방산업단지도로(투찰)②+0.250%_왜관-태평건설" xfId="656"/>
    <cellStyle name="_대곡이설(투찰)_창원상수도(토목)투찰_합덕-신례원(2공구)투찰_봉무지방산업단지도로(투찰)②+0.250%_왜관-태평건설_예정공정표" xfId="657"/>
    <cellStyle name="_대곡이설(투찰)_창원상수도(토목)투찰_합덕-신례원(2공구)투찰_예정공정표" xfId="658"/>
    <cellStyle name="_대곡이설(투찰)_창원상수도(토목)투찰_합덕-신례원(2공구)투찰_왜관-태평건설" xfId="659"/>
    <cellStyle name="_대곡이설(투찰)_창원상수도(토목)투찰_합덕-신례원(2공구)투찰_왜관-태평건설_예정공정표" xfId="660"/>
    <cellStyle name="_대곡이설(투찰)_창원상수도(토목)투찰_합덕-신례원(2공구)투찰_합덕-신례원(2공구)투찰" xfId="661"/>
    <cellStyle name="_대곡이설(투찰)_창원상수도(토목)투찰_합덕-신례원(2공구)투찰_합덕-신례원(2공구)투찰_경찰서-터미널간도로(투찰)②" xfId="662"/>
    <cellStyle name="_대곡이설(투찰)_창원상수도(토목)투찰_합덕-신례원(2공구)투찰_합덕-신례원(2공구)투찰_경찰서-터미널간도로(투찰)②_마현생창(동양고속)" xfId="663"/>
    <cellStyle name="_대곡이설(투찰)_창원상수도(토목)투찰_합덕-신례원(2공구)투찰_합덕-신례원(2공구)투찰_경찰서-터미널간도로(투찰)②_마현생창(동양고속)_예정공정표" xfId="664"/>
    <cellStyle name="_대곡이설(투찰)_창원상수도(토목)투찰_합덕-신례원(2공구)투찰_합덕-신례원(2공구)투찰_경찰서-터미널간도로(투찰)②_마현생창(동양고속)_왜관-태평건설" xfId="665"/>
    <cellStyle name="_대곡이설(투찰)_창원상수도(토목)투찰_합덕-신례원(2공구)투찰_합덕-신례원(2공구)투찰_경찰서-터미널간도로(투찰)②_마현생창(동양고속)_왜관-태평건설_예정공정표" xfId="666"/>
    <cellStyle name="_대곡이설(투찰)_창원상수도(토목)투찰_합덕-신례원(2공구)투찰_합덕-신례원(2공구)투찰_경찰서-터미널간도로(투찰)②_예정공정표" xfId="667"/>
    <cellStyle name="_대곡이설(투찰)_창원상수도(토목)투찰_합덕-신례원(2공구)투찰_합덕-신례원(2공구)투찰_경찰서-터미널간도로(투찰)②_왜관-태평건설" xfId="668"/>
    <cellStyle name="_대곡이설(투찰)_창원상수도(토목)투찰_합덕-신례원(2공구)투찰_합덕-신례원(2공구)투찰_경찰서-터미널간도로(투찰)②_왜관-태평건설_예정공정표" xfId="669"/>
    <cellStyle name="_대곡이설(투찰)_창원상수도(토목)투찰_합덕-신례원(2공구)투찰_합덕-신례원(2공구)투찰_마현생창(동양고속)" xfId="670"/>
    <cellStyle name="_대곡이설(투찰)_창원상수도(토목)투찰_합덕-신례원(2공구)투찰_합덕-신례원(2공구)투찰_마현생창(동양고속)_예정공정표" xfId="671"/>
    <cellStyle name="_대곡이설(투찰)_창원상수도(토목)투찰_합덕-신례원(2공구)투찰_합덕-신례원(2공구)투찰_마현생창(동양고속)_왜관-태평건설" xfId="672"/>
    <cellStyle name="_대곡이설(투찰)_창원상수도(토목)투찰_합덕-신례원(2공구)투찰_합덕-신례원(2공구)투찰_마현생창(동양고속)_왜관-태평건설_예정공정표" xfId="673"/>
    <cellStyle name="_대곡이설(투찰)_창원상수도(토목)투찰_합덕-신례원(2공구)투찰_합덕-신례원(2공구)투찰_봉무지방산업단지도로(투찰)②" xfId="674"/>
    <cellStyle name="_대곡이설(투찰)_창원상수도(토목)투찰_합덕-신례원(2공구)투찰_합덕-신례원(2공구)투찰_봉무지방산업단지도로(투찰)②_마현생창(동양고속)" xfId="675"/>
    <cellStyle name="_대곡이설(투찰)_창원상수도(토목)투찰_합덕-신례원(2공구)투찰_합덕-신례원(2공구)투찰_봉무지방산업단지도로(투찰)②_마현생창(동양고속)_예정공정표" xfId="676"/>
    <cellStyle name="_대곡이설(투찰)_창원상수도(토목)투찰_합덕-신례원(2공구)투찰_합덕-신례원(2공구)투찰_봉무지방산업단지도로(투찰)②_마현생창(동양고속)_왜관-태평건설" xfId="677"/>
    <cellStyle name="_대곡이설(투찰)_창원상수도(토목)투찰_합덕-신례원(2공구)투찰_합덕-신례원(2공구)투찰_봉무지방산업단지도로(투찰)②_마현생창(동양고속)_왜관-태평건설_예정공정표" xfId="678"/>
    <cellStyle name="_대곡이설(투찰)_창원상수도(토목)투찰_합덕-신례원(2공구)투찰_합덕-신례원(2공구)투찰_봉무지방산업단지도로(투찰)②_예정공정표" xfId="679"/>
    <cellStyle name="_대곡이설(투찰)_창원상수도(토목)투찰_합덕-신례원(2공구)투찰_합덕-신례원(2공구)투찰_봉무지방산업단지도로(투찰)②_왜관-태평건설" xfId="680"/>
    <cellStyle name="_대곡이설(투찰)_창원상수도(토목)투찰_합덕-신례원(2공구)투찰_합덕-신례원(2공구)투찰_봉무지방산업단지도로(투찰)②_왜관-태평건설_예정공정표" xfId="681"/>
    <cellStyle name="_대곡이설(투찰)_창원상수도(토목)투찰_합덕-신례원(2공구)투찰_합덕-신례원(2공구)투찰_봉무지방산업단지도로(투찰)②+0.250%" xfId="682"/>
    <cellStyle name="_대곡이설(투찰)_창원상수도(토목)투찰_합덕-신례원(2공구)투찰_합덕-신례원(2공구)투찰_봉무지방산업단지도로(투찰)②+0.250%_마현생창(동양고속)" xfId="683"/>
    <cellStyle name="_대곡이설(투찰)_창원상수도(토목)투찰_합덕-신례원(2공구)투찰_합덕-신례원(2공구)투찰_봉무지방산업단지도로(투찰)②+0.250%_마현생창(동양고속)_예정공정표" xfId="684"/>
    <cellStyle name="_대곡이설(투찰)_창원상수도(토목)투찰_합덕-신례원(2공구)투찰_합덕-신례원(2공구)투찰_봉무지방산업단지도로(투찰)②+0.250%_마현생창(동양고속)_왜관-태평건설" xfId="685"/>
    <cellStyle name="_대곡이설(투찰)_창원상수도(토목)투찰_합덕-신례원(2공구)투찰_합덕-신례원(2공구)투찰_봉무지방산업단지도로(투찰)②+0.250%_마현생창(동양고속)_왜관-태평건설_예정공정표" xfId="686"/>
    <cellStyle name="_대곡이설(투찰)_창원상수도(토목)투찰_합덕-신례원(2공구)투찰_합덕-신례원(2공구)투찰_봉무지방산업단지도로(투찰)②+0.250%_예정공정표" xfId="687"/>
    <cellStyle name="_대곡이설(투찰)_창원상수도(토목)투찰_합덕-신례원(2공구)투찰_합덕-신례원(2공구)투찰_봉무지방산업단지도로(투찰)②+0.250%_왜관-태평건설" xfId="688"/>
    <cellStyle name="_대곡이설(투찰)_창원상수도(토목)투찰_합덕-신례원(2공구)투찰_합덕-신례원(2공구)투찰_봉무지방산업단지도로(투찰)②+0.250%_왜관-태평건설_예정공정표" xfId="689"/>
    <cellStyle name="_대곡이설(투찰)_창원상수도(토목)투찰_합덕-신례원(2공구)투찰_합덕-신례원(2공구)투찰_예정공정표" xfId="690"/>
    <cellStyle name="_대곡이설(투찰)_창원상수도(토목)투찰_합덕-신례원(2공구)투찰_합덕-신례원(2공구)투찰_왜관-태평건설" xfId="691"/>
    <cellStyle name="_대곡이설(투찰)_창원상수도(토목)투찰_합덕-신례원(2공구)투찰_합덕-신례원(2공구)투찰_왜관-태평건설_예정공정표" xfId="692"/>
    <cellStyle name="_대곡이설(투찰)_합덕-신례원(2공구)투찰" xfId="693"/>
    <cellStyle name="_대곡이설(투찰)_합덕-신례원(2공구)투찰_경찰서-터미널간도로(투찰)②" xfId="694"/>
    <cellStyle name="_대곡이설(투찰)_합덕-신례원(2공구)투찰_경찰서-터미널간도로(투찰)②_마현생창(동양고속)" xfId="695"/>
    <cellStyle name="_대곡이설(투찰)_합덕-신례원(2공구)투찰_경찰서-터미널간도로(투찰)②_마현생창(동양고속)_예정공정표" xfId="696"/>
    <cellStyle name="_대곡이설(투찰)_합덕-신례원(2공구)투찰_경찰서-터미널간도로(투찰)②_마현생창(동양고속)_왜관-태평건설" xfId="697"/>
    <cellStyle name="_대곡이설(투찰)_합덕-신례원(2공구)투찰_경찰서-터미널간도로(투찰)②_마현생창(동양고속)_왜관-태평건설_예정공정표" xfId="698"/>
    <cellStyle name="_대곡이설(투찰)_합덕-신례원(2공구)투찰_경찰서-터미널간도로(투찰)②_예정공정표" xfId="699"/>
    <cellStyle name="_대곡이설(투찰)_합덕-신례원(2공구)투찰_경찰서-터미널간도로(투찰)②_왜관-태평건설" xfId="700"/>
    <cellStyle name="_대곡이설(투찰)_합덕-신례원(2공구)투찰_경찰서-터미널간도로(투찰)②_왜관-태평건설_예정공정표" xfId="701"/>
    <cellStyle name="_대곡이설(투찰)_합덕-신례원(2공구)투찰_마현생창(동양고속)" xfId="702"/>
    <cellStyle name="_대곡이설(투찰)_합덕-신례원(2공구)투찰_마현생창(동양고속)_예정공정표" xfId="703"/>
    <cellStyle name="_대곡이설(투찰)_합덕-신례원(2공구)투찰_마현생창(동양고속)_왜관-태평건설" xfId="704"/>
    <cellStyle name="_대곡이설(투찰)_합덕-신례원(2공구)투찰_마현생창(동양고속)_왜관-태평건설_예정공정표" xfId="705"/>
    <cellStyle name="_대곡이설(투찰)_합덕-신례원(2공구)투찰_봉무지방산업단지도로(투찰)②" xfId="706"/>
    <cellStyle name="_대곡이설(투찰)_합덕-신례원(2공구)투찰_봉무지방산업단지도로(투찰)②_마현생창(동양고속)" xfId="707"/>
    <cellStyle name="_대곡이설(투찰)_합덕-신례원(2공구)투찰_봉무지방산업단지도로(투찰)②_마현생창(동양고속)_예정공정표" xfId="708"/>
    <cellStyle name="_대곡이설(투찰)_합덕-신례원(2공구)투찰_봉무지방산업단지도로(투찰)②_마현생창(동양고속)_왜관-태평건설" xfId="709"/>
    <cellStyle name="_대곡이설(투찰)_합덕-신례원(2공구)투찰_봉무지방산업단지도로(투찰)②_마현생창(동양고속)_왜관-태평건설_예정공정표" xfId="710"/>
    <cellStyle name="_대곡이설(투찰)_합덕-신례원(2공구)투찰_봉무지방산업단지도로(투찰)②_예정공정표" xfId="711"/>
    <cellStyle name="_대곡이설(투찰)_합덕-신례원(2공구)투찰_봉무지방산업단지도로(투찰)②_왜관-태평건설" xfId="712"/>
    <cellStyle name="_대곡이설(투찰)_합덕-신례원(2공구)투찰_봉무지방산업단지도로(투찰)②_왜관-태평건설_예정공정표" xfId="713"/>
    <cellStyle name="_대곡이설(투찰)_합덕-신례원(2공구)투찰_봉무지방산업단지도로(투찰)②+0.250%" xfId="714"/>
    <cellStyle name="_대곡이설(투찰)_합덕-신례원(2공구)투찰_봉무지방산업단지도로(투찰)②+0.250%_마현생창(동양고속)" xfId="715"/>
    <cellStyle name="_대곡이설(투찰)_합덕-신례원(2공구)투찰_봉무지방산업단지도로(투찰)②+0.250%_마현생창(동양고속)_예정공정표" xfId="716"/>
    <cellStyle name="_대곡이설(투찰)_합덕-신례원(2공구)투찰_봉무지방산업단지도로(투찰)②+0.250%_마현생창(동양고속)_왜관-태평건설" xfId="717"/>
    <cellStyle name="_대곡이설(투찰)_합덕-신례원(2공구)투찰_봉무지방산업단지도로(투찰)②+0.250%_마현생창(동양고속)_왜관-태평건설_예정공정표" xfId="718"/>
    <cellStyle name="_대곡이설(투찰)_합덕-신례원(2공구)투찰_봉무지방산업단지도로(투찰)②+0.250%_예정공정표" xfId="719"/>
    <cellStyle name="_대곡이설(투찰)_합덕-신례원(2공구)투찰_봉무지방산업단지도로(투찰)②+0.250%_왜관-태평건설" xfId="720"/>
    <cellStyle name="_대곡이설(투찰)_합덕-신례원(2공구)투찰_봉무지방산업단지도로(투찰)②+0.250%_왜관-태평건설_예정공정표" xfId="721"/>
    <cellStyle name="_대곡이설(투찰)_합덕-신례원(2공구)투찰_예정공정표" xfId="722"/>
    <cellStyle name="_대곡이설(투찰)_합덕-신례원(2공구)투찰_왜관-태평건설" xfId="723"/>
    <cellStyle name="_대곡이설(투찰)_합덕-신례원(2공구)투찰_왜관-태평건설_예정공정표" xfId="724"/>
    <cellStyle name="_대곡이설(투찰)_합덕-신례원(2공구)투찰_합덕-신례원(2공구)투찰" xfId="725"/>
    <cellStyle name="_대곡이설(투찰)_합덕-신례원(2공구)투찰_합덕-신례원(2공구)투찰_경찰서-터미널간도로(투찰)②" xfId="726"/>
    <cellStyle name="_대곡이설(투찰)_합덕-신례원(2공구)투찰_합덕-신례원(2공구)투찰_경찰서-터미널간도로(투찰)②_마현생창(동양고속)" xfId="727"/>
    <cellStyle name="_대곡이설(투찰)_합덕-신례원(2공구)투찰_합덕-신례원(2공구)투찰_경찰서-터미널간도로(투찰)②_마현생창(동양고속)_예정공정표" xfId="728"/>
    <cellStyle name="_대곡이설(투찰)_합덕-신례원(2공구)투찰_합덕-신례원(2공구)투찰_경찰서-터미널간도로(투찰)②_마현생창(동양고속)_왜관-태평건설" xfId="729"/>
    <cellStyle name="_대곡이설(투찰)_합덕-신례원(2공구)투찰_합덕-신례원(2공구)투찰_경찰서-터미널간도로(투찰)②_마현생창(동양고속)_왜관-태평건설_예정공정표" xfId="730"/>
    <cellStyle name="_대곡이설(투찰)_합덕-신례원(2공구)투찰_합덕-신례원(2공구)투찰_경찰서-터미널간도로(투찰)②_예정공정표" xfId="731"/>
    <cellStyle name="_대곡이설(투찰)_합덕-신례원(2공구)투찰_합덕-신례원(2공구)투찰_경찰서-터미널간도로(투찰)②_왜관-태평건설" xfId="732"/>
    <cellStyle name="_대곡이설(투찰)_합덕-신례원(2공구)투찰_합덕-신례원(2공구)투찰_경찰서-터미널간도로(투찰)②_왜관-태평건설_예정공정표" xfId="733"/>
    <cellStyle name="_대곡이설(투찰)_합덕-신례원(2공구)투찰_합덕-신례원(2공구)투찰_마현생창(동양고속)" xfId="734"/>
    <cellStyle name="_대곡이설(투찰)_합덕-신례원(2공구)투찰_합덕-신례원(2공구)투찰_마현생창(동양고속)_예정공정표" xfId="735"/>
    <cellStyle name="_대곡이설(투찰)_합덕-신례원(2공구)투찰_합덕-신례원(2공구)투찰_마현생창(동양고속)_왜관-태평건설" xfId="736"/>
    <cellStyle name="_대곡이설(투찰)_합덕-신례원(2공구)투찰_합덕-신례원(2공구)투찰_마현생창(동양고속)_왜관-태평건설_예정공정표" xfId="737"/>
    <cellStyle name="_대곡이설(투찰)_합덕-신례원(2공구)투찰_합덕-신례원(2공구)투찰_봉무지방산업단지도로(투찰)②" xfId="738"/>
    <cellStyle name="_대곡이설(투찰)_합덕-신례원(2공구)투찰_합덕-신례원(2공구)투찰_봉무지방산업단지도로(투찰)②_마현생창(동양고속)" xfId="739"/>
    <cellStyle name="_대곡이설(투찰)_합덕-신례원(2공구)투찰_합덕-신례원(2공구)투찰_봉무지방산업단지도로(투찰)②_마현생창(동양고속)_예정공정표" xfId="740"/>
    <cellStyle name="_대곡이설(투찰)_합덕-신례원(2공구)투찰_합덕-신례원(2공구)투찰_봉무지방산업단지도로(투찰)②_마현생창(동양고속)_왜관-태평건설" xfId="741"/>
    <cellStyle name="_대곡이설(투찰)_합덕-신례원(2공구)투찰_합덕-신례원(2공구)투찰_봉무지방산업단지도로(투찰)②_마현생창(동양고속)_왜관-태평건설_예정공정표" xfId="742"/>
    <cellStyle name="_대곡이설(투찰)_합덕-신례원(2공구)투찰_합덕-신례원(2공구)투찰_봉무지방산업단지도로(투찰)②_예정공정표" xfId="743"/>
    <cellStyle name="_대곡이설(투찰)_합덕-신례원(2공구)투찰_합덕-신례원(2공구)투찰_봉무지방산업단지도로(투찰)②_왜관-태평건설" xfId="744"/>
    <cellStyle name="_대곡이설(투찰)_합덕-신례원(2공구)투찰_합덕-신례원(2공구)투찰_봉무지방산업단지도로(투찰)②_왜관-태평건설_예정공정표" xfId="745"/>
    <cellStyle name="_대곡이설(투찰)_합덕-신례원(2공구)투찰_합덕-신례원(2공구)투찰_봉무지방산업단지도로(투찰)②+0.250%" xfId="746"/>
    <cellStyle name="_대곡이설(투찰)_합덕-신례원(2공구)투찰_합덕-신례원(2공구)투찰_봉무지방산업단지도로(투찰)②+0.250%_마현생창(동양고속)" xfId="747"/>
    <cellStyle name="_대곡이설(투찰)_합덕-신례원(2공구)투찰_합덕-신례원(2공구)투찰_봉무지방산업단지도로(투찰)②+0.250%_마현생창(동양고속)_예정공정표" xfId="748"/>
    <cellStyle name="_대곡이설(투찰)_합덕-신례원(2공구)투찰_합덕-신례원(2공구)투찰_봉무지방산업단지도로(투찰)②+0.250%_마현생창(동양고속)_왜관-태평건설" xfId="749"/>
    <cellStyle name="_대곡이설(투찰)_합덕-신례원(2공구)투찰_합덕-신례원(2공구)투찰_봉무지방산업단지도로(투찰)②+0.250%_마현생창(동양고속)_왜관-태평건설_예정공정표" xfId="750"/>
    <cellStyle name="_대곡이설(투찰)_합덕-신례원(2공구)투찰_합덕-신례원(2공구)투찰_봉무지방산업단지도로(투찰)②+0.250%_예정공정표" xfId="751"/>
    <cellStyle name="_대곡이설(투찰)_합덕-신례원(2공구)투찰_합덕-신례원(2공구)투찰_봉무지방산업단지도로(투찰)②+0.250%_왜관-태평건설" xfId="752"/>
    <cellStyle name="_대곡이설(투찰)_합덕-신례원(2공구)투찰_합덕-신례원(2공구)투찰_봉무지방산업단지도로(투찰)②+0.250%_왜관-태평건설_예정공정표" xfId="753"/>
    <cellStyle name="_대곡이설(투찰)_합덕-신례원(2공구)투찰_합덕-신례원(2공구)투찰_예정공정표" xfId="754"/>
    <cellStyle name="_대곡이설(투찰)_합덕-신례원(2공구)투찰_합덕-신례원(2공구)투찰_왜관-태평건설" xfId="755"/>
    <cellStyle name="_대곡이설(투찰)_합덕-신례원(2공구)투찰_합덕-신례원(2공구)투찰_왜관-태평건설_예정공정표" xfId="756"/>
    <cellStyle name="_대관업무비" xfId="757"/>
    <cellStyle name="_대관협의비용" xfId="758"/>
    <cellStyle name="_대구 검사동 SOS어르신 마을 신축-전기(0822)" xfId="759"/>
    <cellStyle name="_대구공고(집행,기존철거제외4.8)" xfId="760"/>
    <cellStyle name="_대구안심중냉난방0501" xfId="761"/>
    <cellStyle name="_대구예술영재교육원 외등설치" xfId="762"/>
    <cellStyle name="_대명여자고등학교_강당무대기계장치 제작설치" xfId="763"/>
    <cellStyle name="_대전망운용국 대수선 전기공사+개요" xfId="764"/>
    <cellStyle name="_도급내역(전체분)" xfId="765"/>
    <cellStyle name="_도급내역(전체분)_복사본 총괄1회변경" xfId="766"/>
    <cellStyle name="_도급내역(전체분)_총괄1회변경" xfId="767"/>
    <cellStyle name="_도급내역(토공)" xfId="768"/>
    <cellStyle name="_도덕-고흥도로(투찰)" xfId="769"/>
    <cellStyle name="_동구효청원설계내역서" xfId="770"/>
    <cellStyle name="_동래여고_강당 무대장치 제작설치" xfId="771"/>
    <cellStyle name="_동래여고_강당 무대장치 제작설치_2-(제조)성심정보고_방송장치" xfId="772"/>
    <cellStyle name="_동목포전화국제4회기성청구서" xfId="773"/>
    <cellStyle name="_동부중전기내역서" xfId="774"/>
    <cellStyle name="_두계변전소하도급" xfId="775"/>
    <cellStyle name="_등촌동 어린이집" xfId="776"/>
    <cellStyle name="_롯데2층일위대가-1" xfId="777"/>
    <cellStyle name="_롯데2층일위대가-1_1" xfId="778"/>
    <cellStyle name="_무창(전자입찰용)" xfId="779"/>
    <cellStyle name="_무창(전자입찰용)_예정공정표" xfId="780"/>
    <cellStyle name="_무창(전자입찰용)_왜관-태평건설" xfId="781"/>
    <cellStyle name="_무창(전자입찰용)_왜관-태평건설_예정공정표" xfId="782"/>
    <cellStyle name="_무창투찰" xfId="783"/>
    <cellStyle name="_무창투찰_예정공정표" xfId="784"/>
    <cellStyle name="_방송내역서" xfId="785"/>
    <cellStyle name="_방짜유기전문박물관전기공사" xfId="786"/>
    <cellStyle name="_변경내역서" xfId="787"/>
    <cellStyle name="_본관전원이설및전기개보수내역서" xfId="788"/>
    <cellStyle name="_본사용(원가분석)" xfId="789"/>
    <cellStyle name="_봉림고교 교사신축(최종)" xfId="790"/>
    <cellStyle name="_봉림고교 교사신축(최종)-참고용" xfId="791"/>
    <cellStyle name="_봉무-전기원가및표지" xfId="792"/>
    <cellStyle name="_부대입찰양식②" xfId="793"/>
    <cellStyle name="_부대입찰양식②_경찰서-터미널간도로(투찰)②" xfId="794"/>
    <cellStyle name="_부대입찰양식②_경찰서-터미널간도로(투찰)②_마현생창(동양고속)" xfId="795"/>
    <cellStyle name="_부대입찰양식②_경찰서-터미널간도로(투찰)②_마현생창(동양고속)_예정공정표" xfId="796"/>
    <cellStyle name="_부대입찰양식②_경찰서-터미널간도로(투찰)②_마현생창(동양고속)_왜관-태평건설" xfId="797"/>
    <cellStyle name="_부대입찰양식②_경찰서-터미널간도로(투찰)②_마현생창(동양고속)_왜관-태평건설_예정공정표" xfId="798"/>
    <cellStyle name="_부대입찰양식②_경찰서-터미널간도로(투찰)②_예정공정표" xfId="799"/>
    <cellStyle name="_부대입찰양식②_경찰서-터미널간도로(투찰)②_왜관-태평건설" xfId="800"/>
    <cellStyle name="_부대입찰양식②_경찰서-터미널간도로(투찰)②_왜관-태평건설_예정공정표" xfId="801"/>
    <cellStyle name="_부대입찰양식②_마현생창(동양고속)" xfId="802"/>
    <cellStyle name="_부대입찰양식②_마현생창(동양고속)_예정공정표" xfId="803"/>
    <cellStyle name="_부대입찰양식②_마현생창(동양고속)_왜관-태평건설" xfId="804"/>
    <cellStyle name="_부대입찰양식②_마현생창(동양고속)_왜관-태평건설_예정공정표" xfId="805"/>
    <cellStyle name="_부대입찰양식②_봉무지방산업단지도로(투찰)②" xfId="806"/>
    <cellStyle name="_부대입찰양식②_봉무지방산업단지도로(투찰)②_마현생창(동양고속)" xfId="807"/>
    <cellStyle name="_부대입찰양식②_봉무지방산업단지도로(투찰)②_마현생창(동양고속)_예정공정표" xfId="808"/>
    <cellStyle name="_부대입찰양식②_봉무지방산업단지도로(투찰)②_마현생창(동양고속)_왜관-태평건설" xfId="809"/>
    <cellStyle name="_부대입찰양식②_봉무지방산업단지도로(투찰)②_마현생창(동양고속)_왜관-태평건설_예정공정표" xfId="810"/>
    <cellStyle name="_부대입찰양식②_봉무지방산업단지도로(투찰)②_예정공정표" xfId="811"/>
    <cellStyle name="_부대입찰양식②_봉무지방산업단지도로(투찰)②_왜관-태평건설" xfId="812"/>
    <cellStyle name="_부대입찰양식②_봉무지방산업단지도로(투찰)②_왜관-태평건설_예정공정표" xfId="813"/>
    <cellStyle name="_부대입찰양식②_봉무지방산업단지도로(투찰)②+0.250%" xfId="814"/>
    <cellStyle name="_부대입찰양식②_봉무지방산업단지도로(투찰)②+0.250%_마현생창(동양고속)" xfId="815"/>
    <cellStyle name="_부대입찰양식②_봉무지방산업단지도로(투찰)②+0.250%_마현생창(동양고속)_예정공정표" xfId="816"/>
    <cellStyle name="_부대입찰양식②_봉무지방산업단지도로(투찰)②+0.250%_마현생창(동양고속)_왜관-태평건설" xfId="817"/>
    <cellStyle name="_부대입찰양식②_봉무지방산업단지도로(투찰)②+0.250%_마현생창(동양고속)_왜관-태평건설_예정공정표" xfId="818"/>
    <cellStyle name="_부대입찰양식②_봉무지방산업단지도로(투찰)②+0.250%_예정공정표" xfId="819"/>
    <cellStyle name="_부대입찰양식②_봉무지방산업단지도로(투찰)②+0.250%_왜관-태평건설" xfId="820"/>
    <cellStyle name="_부대입찰양식②_봉무지방산업단지도로(투찰)②+0.250%_왜관-태평건설_예정공정표" xfId="821"/>
    <cellStyle name="_부대입찰양식②_예정공정표" xfId="822"/>
    <cellStyle name="_부대입찰양식②_왜관-태평건설" xfId="823"/>
    <cellStyle name="_부대입찰양식②_왜관-태평건설_예정공정표" xfId="824"/>
    <cellStyle name="_부대입찰양식②_합덕-신례원(2공구)투찰" xfId="825"/>
    <cellStyle name="_부대입찰양식②_합덕-신례원(2공구)투찰_경찰서-터미널간도로(투찰)②" xfId="826"/>
    <cellStyle name="_부대입찰양식②_합덕-신례원(2공구)투찰_경찰서-터미널간도로(투찰)②_마현생창(동양고속)" xfId="827"/>
    <cellStyle name="_부대입찰양식②_합덕-신례원(2공구)투찰_경찰서-터미널간도로(투찰)②_마현생창(동양고속)_예정공정표" xfId="828"/>
    <cellStyle name="_부대입찰양식②_합덕-신례원(2공구)투찰_경찰서-터미널간도로(투찰)②_마현생창(동양고속)_왜관-태평건설" xfId="829"/>
    <cellStyle name="_부대입찰양식②_합덕-신례원(2공구)투찰_경찰서-터미널간도로(투찰)②_마현생창(동양고속)_왜관-태평건설_예정공정표" xfId="830"/>
    <cellStyle name="_부대입찰양식②_합덕-신례원(2공구)투찰_경찰서-터미널간도로(투찰)②_예정공정표" xfId="831"/>
    <cellStyle name="_부대입찰양식②_합덕-신례원(2공구)투찰_경찰서-터미널간도로(투찰)②_왜관-태평건설" xfId="832"/>
    <cellStyle name="_부대입찰양식②_합덕-신례원(2공구)투찰_경찰서-터미널간도로(투찰)②_왜관-태평건설_예정공정표" xfId="833"/>
    <cellStyle name="_부대입찰양식②_합덕-신례원(2공구)투찰_마현생창(동양고속)" xfId="834"/>
    <cellStyle name="_부대입찰양식②_합덕-신례원(2공구)투찰_마현생창(동양고속)_예정공정표" xfId="835"/>
    <cellStyle name="_부대입찰양식②_합덕-신례원(2공구)투찰_마현생창(동양고속)_왜관-태평건설" xfId="836"/>
    <cellStyle name="_부대입찰양식②_합덕-신례원(2공구)투찰_마현생창(동양고속)_왜관-태평건설_예정공정표" xfId="837"/>
    <cellStyle name="_부대입찰양식②_합덕-신례원(2공구)투찰_봉무지방산업단지도로(투찰)②" xfId="838"/>
    <cellStyle name="_부대입찰양식②_합덕-신례원(2공구)투찰_봉무지방산업단지도로(투찰)②_마현생창(동양고속)" xfId="839"/>
    <cellStyle name="_부대입찰양식②_합덕-신례원(2공구)투찰_봉무지방산업단지도로(투찰)②_마현생창(동양고속)_예정공정표" xfId="840"/>
    <cellStyle name="_부대입찰양식②_합덕-신례원(2공구)투찰_봉무지방산업단지도로(투찰)②_마현생창(동양고속)_왜관-태평건설" xfId="841"/>
    <cellStyle name="_부대입찰양식②_합덕-신례원(2공구)투찰_봉무지방산업단지도로(투찰)②_마현생창(동양고속)_왜관-태평건설_예정공정표" xfId="842"/>
    <cellStyle name="_부대입찰양식②_합덕-신례원(2공구)투찰_봉무지방산업단지도로(투찰)②_예정공정표" xfId="843"/>
    <cellStyle name="_부대입찰양식②_합덕-신례원(2공구)투찰_봉무지방산업단지도로(투찰)②_왜관-태평건설" xfId="844"/>
    <cellStyle name="_부대입찰양식②_합덕-신례원(2공구)투찰_봉무지방산업단지도로(투찰)②_왜관-태평건설_예정공정표" xfId="845"/>
    <cellStyle name="_부대입찰양식②_합덕-신례원(2공구)투찰_봉무지방산업단지도로(투찰)②+0.250%" xfId="846"/>
    <cellStyle name="_부대입찰양식②_합덕-신례원(2공구)투찰_봉무지방산업단지도로(투찰)②+0.250%_마현생창(동양고속)" xfId="847"/>
    <cellStyle name="_부대입찰양식②_합덕-신례원(2공구)투찰_봉무지방산업단지도로(투찰)②+0.250%_마현생창(동양고속)_예정공정표" xfId="848"/>
    <cellStyle name="_부대입찰양식②_합덕-신례원(2공구)투찰_봉무지방산업단지도로(투찰)②+0.250%_마현생창(동양고속)_왜관-태평건설" xfId="849"/>
    <cellStyle name="_부대입찰양식②_합덕-신례원(2공구)투찰_봉무지방산업단지도로(투찰)②+0.250%_마현생창(동양고속)_왜관-태평건설_예정공정표" xfId="850"/>
    <cellStyle name="_부대입찰양식②_합덕-신례원(2공구)투찰_봉무지방산업단지도로(투찰)②+0.250%_예정공정표" xfId="851"/>
    <cellStyle name="_부대입찰양식②_합덕-신례원(2공구)투찰_봉무지방산업단지도로(투찰)②+0.250%_왜관-태평건설" xfId="852"/>
    <cellStyle name="_부대입찰양식②_합덕-신례원(2공구)투찰_봉무지방산업단지도로(투찰)②+0.250%_왜관-태평건설_예정공정표" xfId="853"/>
    <cellStyle name="_부대입찰양식②_합덕-신례원(2공구)투찰_예정공정표" xfId="854"/>
    <cellStyle name="_부대입찰양식②_합덕-신례원(2공구)투찰_왜관-태평건설" xfId="855"/>
    <cellStyle name="_부대입찰양식②_합덕-신례원(2공구)투찰_왜관-태평건설_예정공정표" xfId="856"/>
    <cellStyle name="_부대입찰양식②_합덕-신례원(2공구)투찰_합덕-신례원(2공구)투찰" xfId="857"/>
    <cellStyle name="_부대입찰양식②_합덕-신례원(2공구)투찰_합덕-신례원(2공구)투찰_경찰서-터미널간도로(투찰)②" xfId="858"/>
    <cellStyle name="_부대입찰양식②_합덕-신례원(2공구)투찰_합덕-신례원(2공구)투찰_경찰서-터미널간도로(투찰)②_마현생창(동양고속)" xfId="859"/>
    <cellStyle name="_부대입찰양식②_합덕-신례원(2공구)투찰_합덕-신례원(2공구)투찰_경찰서-터미널간도로(투찰)②_마현생창(동양고속)_예정공정표" xfId="860"/>
    <cellStyle name="_부대입찰양식②_합덕-신례원(2공구)투찰_합덕-신례원(2공구)투찰_경찰서-터미널간도로(투찰)②_마현생창(동양고속)_왜관-태평건설" xfId="861"/>
    <cellStyle name="_부대입찰양식②_합덕-신례원(2공구)투찰_합덕-신례원(2공구)투찰_경찰서-터미널간도로(투찰)②_마현생창(동양고속)_왜관-태평건설_예정공정표" xfId="862"/>
    <cellStyle name="_부대입찰양식②_합덕-신례원(2공구)투찰_합덕-신례원(2공구)투찰_경찰서-터미널간도로(투찰)②_예정공정표" xfId="863"/>
    <cellStyle name="_부대입찰양식②_합덕-신례원(2공구)투찰_합덕-신례원(2공구)투찰_경찰서-터미널간도로(투찰)②_왜관-태평건설" xfId="864"/>
    <cellStyle name="_부대입찰양식②_합덕-신례원(2공구)투찰_합덕-신례원(2공구)투찰_경찰서-터미널간도로(투찰)②_왜관-태평건설_예정공정표" xfId="865"/>
    <cellStyle name="_부대입찰양식②_합덕-신례원(2공구)투찰_합덕-신례원(2공구)투찰_마현생창(동양고속)" xfId="866"/>
    <cellStyle name="_부대입찰양식②_합덕-신례원(2공구)투찰_합덕-신례원(2공구)투찰_마현생창(동양고속)_예정공정표" xfId="867"/>
    <cellStyle name="_부대입찰양식②_합덕-신례원(2공구)투찰_합덕-신례원(2공구)투찰_마현생창(동양고속)_왜관-태평건설" xfId="868"/>
    <cellStyle name="_부대입찰양식②_합덕-신례원(2공구)투찰_합덕-신례원(2공구)투찰_마현생창(동양고속)_왜관-태평건설_예정공정표" xfId="869"/>
    <cellStyle name="_부대입찰양식②_합덕-신례원(2공구)투찰_합덕-신례원(2공구)투찰_봉무지방산업단지도로(투찰)②" xfId="870"/>
    <cellStyle name="_부대입찰양식②_합덕-신례원(2공구)투찰_합덕-신례원(2공구)투찰_봉무지방산업단지도로(투찰)②_마현생창(동양고속)" xfId="871"/>
    <cellStyle name="_부대입찰양식②_합덕-신례원(2공구)투찰_합덕-신례원(2공구)투찰_봉무지방산업단지도로(투찰)②_마현생창(동양고속)_예정공정표" xfId="872"/>
    <cellStyle name="_부대입찰양식②_합덕-신례원(2공구)투찰_합덕-신례원(2공구)투찰_봉무지방산업단지도로(투찰)②_마현생창(동양고속)_왜관-태평건설" xfId="873"/>
    <cellStyle name="_부대입찰양식②_합덕-신례원(2공구)투찰_합덕-신례원(2공구)투찰_봉무지방산업단지도로(투찰)②_마현생창(동양고속)_왜관-태평건설_예정공정표" xfId="874"/>
    <cellStyle name="_부대입찰양식②_합덕-신례원(2공구)투찰_합덕-신례원(2공구)투찰_봉무지방산업단지도로(투찰)②_예정공정표" xfId="875"/>
    <cellStyle name="_부대입찰양식②_합덕-신례원(2공구)투찰_합덕-신례원(2공구)투찰_봉무지방산업단지도로(투찰)②_왜관-태평건설" xfId="876"/>
    <cellStyle name="_부대입찰양식②_합덕-신례원(2공구)투찰_합덕-신례원(2공구)투찰_봉무지방산업단지도로(투찰)②_왜관-태평건설_예정공정표" xfId="877"/>
    <cellStyle name="_부대입찰양식②_합덕-신례원(2공구)투찰_합덕-신례원(2공구)투찰_봉무지방산업단지도로(투찰)②+0.250%" xfId="878"/>
    <cellStyle name="_부대입찰양식②_합덕-신례원(2공구)투찰_합덕-신례원(2공구)투찰_봉무지방산업단지도로(투찰)②+0.250%_마현생창(동양고속)" xfId="879"/>
    <cellStyle name="_부대입찰양식②_합덕-신례원(2공구)투찰_합덕-신례원(2공구)투찰_봉무지방산업단지도로(투찰)②+0.250%_마현생창(동양고속)_예정공정표" xfId="880"/>
    <cellStyle name="_부대입찰양식②_합덕-신례원(2공구)투찰_합덕-신례원(2공구)투찰_봉무지방산업단지도로(투찰)②+0.250%_마현생창(동양고속)_왜관-태평건설" xfId="881"/>
    <cellStyle name="_부대입찰양식②_합덕-신례원(2공구)투찰_합덕-신례원(2공구)투찰_봉무지방산업단지도로(투찰)②+0.250%_마현생창(동양고속)_왜관-태평건설_예정공정표" xfId="882"/>
    <cellStyle name="_부대입찰양식②_합덕-신례원(2공구)투찰_합덕-신례원(2공구)투찰_봉무지방산업단지도로(투찰)②+0.250%_예정공정표" xfId="883"/>
    <cellStyle name="_부대입찰양식②_합덕-신례원(2공구)투찰_합덕-신례원(2공구)투찰_봉무지방산업단지도로(투찰)②+0.250%_왜관-태평건설" xfId="884"/>
    <cellStyle name="_부대입찰양식②_합덕-신례원(2공구)투찰_합덕-신례원(2공구)투찰_봉무지방산업단지도로(투찰)②+0.250%_왜관-태평건설_예정공정표" xfId="885"/>
    <cellStyle name="_부대입찰양식②_합덕-신례원(2공구)투찰_합덕-신례원(2공구)투찰_예정공정표" xfId="886"/>
    <cellStyle name="_부대입찰양식②_합덕-신례원(2공구)투찰_합덕-신례원(2공구)투찰_왜관-태평건설" xfId="887"/>
    <cellStyle name="_부대입찰양식②_합덕-신례원(2공구)투찰_합덕-신례원(2공구)투찰_왜관-태평건설_예정공정표" xfId="888"/>
    <cellStyle name="_부천범박동" xfId="889"/>
    <cellStyle name="_부평배수지(투찰)" xfId="890"/>
    <cellStyle name="_부평배수지(투찰)_경찰서-터미널간도로(투찰)②" xfId="891"/>
    <cellStyle name="_부평배수지(투찰)_경찰서-터미널간도로(투찰)②_마현생창(동양고속)" xfId="892"/>
    <cellStyle name="_부평배수지(투찰)_경찰서-터미널간도로(투찰)②_마현생창(동양고속)_예정공정표" xfId="893"/>
    <cellStyle name="_부평배수지(투찰)_경찰서-터미널간도로(투찰)②_마현생창(동양고속)_왜관-태평건설" xfId="894"/>
    <cellStyle name="_부평배수지(투찰)_경찰서-터미널간도로(투찰)②_마현생창(동양고속)_왜관-태평건설_예정공정표" xfId="895"/>
    <cellStyle name="_부평배수지(투찰)_경찰서-터미널간도로(투찰)②_예정공정표" xfId="896"/>
    <cellStyle name="_부평배수지(투찰)_경찰서-터미널간도로(투찰)②_왜관-태평건설" xfId="897"/>
    <cellStyle name="_부평배수지(투찰)_경찰서-터미널간도로(투찰)②_왜관-태평건설_예정공정표" xfId="898"/>
    <cellStyle name="_부평배수지(투찰)_마현생창(동양고속)" xfId="899"/>
    <cellStyle name="_부평배수지(투찰)_마현생창(동양고속)_예정공정표" xfId="900"/>
    <cellStyle name="_부평배수지(투찰)_마현생창(동양고속)_왜관-태평건설" xfId="901"/>
    <cellStyle name="_부평배수지(투찰)_마현생창(동양고속)_왜관-태평건설_예정공정표" xfId="902"/>
    <cellStyle name="_부평배수지(투찰)_봉무지방산업단지도로(투찰)②" xfId="903"/>
    <cellStyle name="_부평배수지(투찰)_봉무지방산업단지도로(투찰)②_마현생창(동양고속)" xfId="904"/>
    <cellStyle name="_부평배수지(투찰)_봉무지방산업단지도로(투찰)②_마현생창(동양고속)_예정공정표" xfId="905"/>
    <cellStyle name="_부평배수지(투찰)_봉무지방산업단지도로(투찰)②_마현생창(동양고속)_왜관-태평건설" xfId="906"/>
    <cellStyle name="_부평배수지(투찰)_봉무지방산업단지도로(투찰)②_마현생창(동양고속)_왜관-태평건설_예정공정표" xfId="907"/>
    <cellStyle name="_부평배수지(투찰)_봉무지방산업단지도로(투찰)②_예정공정표" xfId="908"/>
    <cellStyle name="_부평배수지(투찰)_봉무지방산업단지도로(투찰)②_왜관-태평건설" xfId="909"/>
    <cellStyle name="_부평배수지(투찰)_봉무지방산업단지도로(투찰)②_왜관-태평건설_예정공정표" xfId="910"/>
    <cellStyle name="_부평배수지(투찰)_봉무지방산업단지도로(투찰)②+0.250%" xfId="911"/>
    <cellStyle name="_부평배수지(투찰)_봉무지방산업단지도로(투찰)②+0.250%_마현생창(동양고속)" xfId="912"/>
    <cellStyle name="_부평배수지(투찰)_봉무지방산업단지도로(투찰)②+0.250%_마현생창(동양고속)_예정공정표" xfId="913"/>
    <cellStyle name="_부평배수지(투찰)_봉무지방산업단지도로(투찰)②+0.250%_마현생창(동양고속)_왜관-태평건설" xfId="914"/>
    <cellStyle name="_부평배수지(투찰)_봉무지방산업단지도로(투찰)②+0.250%_마현생창(동양고속)_왜관-태평건설_예정공정표" xfId="915"/>
    <cellStyle name="_부평배수지(투찰)_봉무지방산업단지도로(투찰)②+0.250%_예정공정표" xfId="916"/>
    <cellStyle name="_부평배수지(투찰)_봉무지방산업단지도로(투찰)②+0.250%_왜관-태평건설" xfId="917"/>
    <cellStyle name="_부평배수지(투찰)_봉무지방산업단지도로(투찰)②+0.250%_왜관-태평건설_예정공정표" xfId="918"/>
    <cellStyle name="_부평배수지(투찰)_예정공정표" xfId="919"/>
    <cellStyle name="_부평배수지(투찰)_왜관-태평건설" xfId="920"/>
    <cellStyle name="_부평배수지(투찰)_왜관-태평건설_예정공정표" xfId="921"/>
    <cellStyle name="_부평배수지(투찰)_합덕-신례원(2공구)투찰" xfId="922"/>
    <cellStyle name="_부평배수지(투찰)_합덕-신례원(2공구)투찰_경찰서-터미널간도로(투찰)②" xfId="923"/>
    <cellStyle name="_부평배수지(투찰)_합덕-신례원(2공구)투찰_경찰서-터미널간도로(투찰)②_마현생창(동양고속)" xfId="924"/>
    <cellStyle name="_부평배수지(투찰)_합덕-신례원(2공구)투찰_경찰서-터미널간도로(투찰)②_마현생창(동양고속)_예정공정표" xfId="925"/>
    <cellStyle name="_부평배수지(투찰)_합덕-신례원(2공구)투찰_경찰서-터미널간도로(투찰)②_마현생창(동양고속)_왜관-태평건설" xfId="926"/>
    <cellStyle name="_부평배수지(투찰)_합덕-신례원(2공구)투찰_경찰서-터미널간도로(투찰)②_마현생창(동양고속)_왜관-태평건설_예정공정표" xfId="927"/>
    <cellStyle name="_부평배수지(투찰)_합덕-신례원(2공구)투찰_경찰서-터미널간도로(투찰)②_예정공정표" xfId="928"/>
    <cellStyle name="_부평배수지(투찰)_합덕-신례원(2공구)투찰_경찰서-터미널간도로(투찰)②_왜관-태평건설" xfId="929"/>
    <cellStyle name="_부평배수지(투찰)_합덕-신례원(2공구)투찰_경찰서-터미널간도로(투찰)②_왜관-태평건설_예정공정표" xfId="930"/>
    <cellStyle name="_부평배수지(투찰)_합덕-신례원(2공구)투찰_마현생창(동양고속)" xfId="931"/>
    <cellStyle name="_부평배수지(투찰)_합덕-신례원(2공구)투찰_마현생창(동양고속)_예정공정표" xfId="932"/>
    <cellStyle name="_부평배수지(투찰)_합덕-신례원(2공구)투찰_마현생창(동양고속)_왜관-태평건설" xfId="933"/>
    <cellStyle name="_부평배수지(투찰)_합덕-신례원(2공구)투찰_마현생창(동양고속)_왜관-태평건설_예정공정표" xfId="934"/>
    <cellStyle name="_부평배수지(투찰)_합덕-신례원(2공구)투찰_봉무지방산업단지도로(투찰)②" xfId="935"/>
    <cellStyle name="_부평배수지(투찰)_합덕-신례원(2공구)투찰_봉무지방산업단지도로(투찰)②_마현생창(동양고속)" xfId="936"/>
    <cellStyle name="_부평배수지(투찰)_합덕-신례원(2공구)투찰_봉무지방산업단지도로(투찰)②_마현생창(동양고속)_예정공정표" xfId="937"/>
    <cellStyle name="_부평배수지(투찰)_합덕-신례원(2공구)투찰_봉무지방산업단지도로(투찰)②_마현생창(동양고속)_왜관-태평건설" xfId="938"/>
    <cellStyle name="_부평배수지(투찰)_합덕-신례원(2공구)투찰_봉무지방산업단지도로(투찰)②_마현생창(동양고속)_왜관-태평건설_예정공정표" xfId="939"/>
    <cellStyle name="_부평배수지(투찰)_합덕-신례원(2공구)투찰_봉무지방산업단지도로(투찰)②_예정공정표" xfId="940"/>
    <cellStyle name="_부평배수지(투찰)_합덕-신례원(2공구)투찰_봉무지방산업단지도로(투찰)②_왜관-태평건설" xfId="941"/>
    <cellStyle name="_부평배수지(투찰)_합덕-신례원(2공구)투찰_봉무지방산업단지도로(투찰)②_왜관-태평건설_예정공정표" xfId="942"/>
    <cellStyle name="_부평배수지(투찰)_합덕-신례원(2공구)투찰_봉무지방산업단지도로(투찰)②+0.250%" xfId="943"/>
    <cellStyle name="_부평배수지(투찰)_합덕-신례원(2공구)투찰_봉무지방산업단지도로(투찰)②+0.250%_마현생창(동양고속)" xfId="944"/>
    <cellStyle name="_부평배수지(투찰)_합덕-신례원(2공구)투찰_봉무지방산업단지도로(투찰)②+0.250%_마현생창(동양고속)_예정공정표" xfId="945"/>
    <cellStyle name="_부평배수지(투찰)_합덕-신례원(2공구)투찰_봉무지방산업단지도로(투찰)②+0.250%_마현생창(동양고속)_왜관-태평건설" xfId="946"/>
    <cellStyle name="_부평배수지(투찰)_합덕-신례원(2공구)투찰_봉무지방산업단지도로(투찰)②+0.250%_마현생창(동양고속)_왜관-태평건설_예정공정표" xfId="947"/>
    <cellStyle name="_부평배수지(투찰)_합덕-신례원(2공구)투찰_봉무지방산업단지도로(투찰)②+0.250%_예정공정표" xfId="948"/>
    <cellStyle name="_부평배수지(투찰)_합덕-신례원(2공구)투찰_봉무지방산업단지도로(투찰)②+0.250%_왜관-태평건설" xfId="949"/>
    <cellStyle name="_부평배수지(투찰)_합덕-신례원(2공구)투찰_봉무지방산업단지도로(투찰)②+0.250%_왜관-태평건설_예정공정표" xfId="950"/>
    <cellStyle name="_부평배수지(투찰)_합덕-신례원(2공구)투찰_예정공정표" xfId="951"/>
    <cellStyle name="_부평배수지(투찰)_합덕-신례원(2공구)투찰_왜관-태평건설" xfId="952"/>
    <cellStyle name="_부평배수지(투찰)_합덕-신례원(2공구)투찰_왜관-태평건설_예정공정표" xfId="953"/>
    <cellStyle name="_부평배수지(투찰)_합덕-신례원(2공구)투찰_합덕-신례원(2공구)투찰" xfId="954"/>
    <cellStyle name="_부평배수지(투찰)_합덕-신례원(2공구)투찰_합덕-신례원(2공구)투찰_경찰서-터미널간도로(투찰)②" xfId="955"/>
    <cellStyle name="_부평배수지(투찰)_합덕-신례원(2공구)투찰_합덕-신례원(2공구)투찰_경찰서-터미널간도로(투찰)②_마현생창(동양고속)" xfId="956"/>
    <cellStyle name="_부평배수지(투찰)_합덕-신례원(2공구)투찰_합덕-신례원(2공구)투찰_경찰서-터미널간도로(투찰)②_마현생창(동양고속)_예정공정표" xfId="957"/>
    <cellStyle name="_부평배수지(투찰)_합덕-신례원(2공구)투찰_합덕-신례원(2공구)투찰_경찰서-터미널간도로(투찰)②_마현생창(동양고속)_왜관-태평건설" xfId="958"/>
    <cellStyle name="_부평배수지(투찰)_합덕-신례원(2공구)투찰_합덕-신례원(2공구)투찰_경찰서-터미널간도로(투찰)②_마현생창(동양고속)_왜관-태평건설_예정공정표" xfId="959"/>
    <cellStyle name="_부평배수지(투찰)_합덕-신례원(2공구)투찰_합덕-신례원(2공구)투찰_경찰서-터미널간도로(투찰)②_예정공정표" xfId="960"/>
    <cellStyle name="_부평배수지(투찰)_합덕-신례원(2공구)투찰_합덕-신례원(2공구)투찰_경찰서-터미널간도로(투찰)②_왜관-태평건설" xfId="961"/>
    <cellStyle name="_부평배수지(투찰)_합덕-신례원(2공구)투찰_합덕-신례원(2공구)투찰_경찰서-터미널간도로(투찰)②_왜관-태평건설_예정공정표" xfId="962"/>
    <cellStyle name="_부평배수지(투찰)_합덕-신례원(2공구)투찰_합덕-신례원(2공구)투찰_마현생창(동양고속)" xfId="963"/>
    <cellStyle name="_부평배수지(투찰)_합덕-신례원(2공구)투찰_합덕-신례원(2공구)투찰_마현생창(동양고속)_예정공정표" xfId="964"/>
    <cellStyle name="_부평배수지(투찰)_합덕-신례원(2공구)투찰_합덕-신례원(2공구)투찰_마현생창(동양고속)_왜관-태평건설" xfId="965"/>
    <cellStyle name="_부평배수지(투찰)_합덕-신례원(2공구)투찰_합덕-신례원(2공구)투찰_마현생창(동양고속)_왜관-태평건설_예정공정표" xfId="966"/>
    <cellStyle name="_부평배수지(투찰)_합덕-신례원(2공구)투찰_합덕-신례원(2공구)투찰_봉무지방산업단지도로(투찰)②" xfId="967"/>
    <cellStyle name="_부평배수지(투찰)_합덕-신례원(2공구)투찰_합덕-신례원(2공구)투찰_봉무지방산업단지도로(투찰)②_마현생창(동양고속)" xfId="968"/>
    <cellStyle name="_부평배수지(투찰)_합덕-신례원(2공구)투찰_합덕-신례원(2공구)투찰_봉무지방산업단지도로(투찰)②_마현생창(동양고속)_예정공정표" xfId="969"/>
    <cellStyle name="_부평배수지(투찰)_합덕-신례원(2공구)투찰_합덕-신례원(2공구)투찰_봉무지방산업단지도로(투찰)②_마현생창(동양고속)_왜관-태평건설" xfId="970"/>
    <cellStyle name="_부평배수지(투찰)_합덕-신례원(2공구)투찰_합덕-신례원(2공구)투찰_봉무지방산업단지도로(투찰)②_마현생창(동양고속)_왜관-태평건설_예정공정표" xfId="971"/>
    <cellStyle name="_부평배수지(투찰)_합덕-신례원(2공구)투찰_합덕-신례원(2공구)투찰_봉무지방산업단지도로(투찰)②_예정공정표" xfId="972"/>
    <cellStyle name="_부평배수지(투찰)_합덕-신례원(2공구)투찰_합덕-신례원(2공구)투찰_봉무지방산업단지도로(투찰)②_왜관-태평건설" xfId="973"/>
    <cellStyle name="_부평배수지(투찰)_합덕-신례원(2공구)투찰_합덕-신례원(2공구)투찰_봉무지방산업단지도로(투찰)②_왜관-태평건설_예정공정표" xfId="974"/>
    <cellStyle name="_부평배수지(투찰)_합덕-신례원(2공구)투찰_합덕-신례원(2공구)투찰_봉무지방산업단지도로(투찰)②+0.250%" xfId="975"/>
    <cellStyle name="_부평배수지(투찰)_합덕-신례원(2공구)투찰_합덕-신례원(2공구)투찰_봉무지방산업단지도로(투찰)②+0.250%_마현생창(동양고속)" xfId="976"/>
    <cellStyle name="_부평배수지(투찰)_합덕-신례원(2공구)투찰_합덕-신례원(2공구)투찰_봉무지방산업단지도로(투찰)②+0.250%_마현생창(동양고속)_예정공정표" xfId="977"/>
    <cellStyle name="_부평배수지(투찰)_합덕-신례원(2공구)투찰_합덕-신례원(2공구)투찰_봉무지방산업단지도로(투찰)②+0.250%_마현생창(동양고속)_왜관-태평건설" xfId="978"/>
    <cellStyle name="_부평배수지(투찰)_합덕-신례원(2공구)투찰_합덕-신례원(2공구)투찰_봉무지방산업단지도로(투찰)②+0.250%_마현생창(동양고속)_왜관-태평건설_예정공정표" xfId="979"/>
    <cellStyle name="_부평배수지(투찰)_합덕-신례원(2공구)투찰_합덕-신례원(2공구)투찰_봉무지방산업단지도로(투찰)②+0.250%_예정공정표" xfId="980"/>
    <cellStyle name="_부평배수지(투찰)_합덕-신례원(2공구)투찰_합덕-신례원(2공구)투찰_봉무지방산업단지도로(투찰)②+0.250%_왜관-태평건설" xfId="981"/>
    <cellStyle name="_부평배수지(투찰)_합덕-신례원(2공구)투찰_합덕-신례원(2공구)투찰_봉무지방산업단지도로(투찰)②+0.250%_왜관-태평건설_예정공정표" xfId="982"/>
    <cellStyle name="_부평배수지(투찰)_합덕-신례원(2공구)투찰_합덕-신례원(2공구)투찰_예정공정표" xfId="983"/>
    <cellStyle name="_부평배수지(투찰)_합덕-신례원(2공구)투찰_합덕-신례원(2공구)투찰_왜관-태평건설" xfId="984"/>
    <cellStyle name="_부평배수지(투찰)_합덕-신례원(2공구)투찰_합덕-신례원(2공구)투찰_왜관-태평건설_예정공정표" xfId="985"/>
    <cellStyle name="_분전반" xfId="986"/>
    <cellStyle name="_사본 - 전기(2)" xfId="987"/>
    <cellStyle name="_사용전검사비" xfId="988"/>
    <cellStyle name="_사용전검사비산정비" xfId="989"/>
    <cellStyle name="_산동 농협동로지소 청사 신축공사-1" xfId="990"/>
    <cellStyle name="_산동 농협동로지소 청사 신축공사-1_1" xfId="991"/>
    <cellStyle name="_산출내역서1" xfId="992"/>
    <cellStyle name="_산출내역서1_내역서,공량(어린이회관)-1" xfId="993"/>
    <cellStyle name="_산출내역서1_전기내역서" xfId="994"/>
    <cellStyle name="_상원-외등설치" xfId="995"/>
    <cellStyle name="_상주한방병원전기" xfId="996"/>
    <cellStyle name="_서울여대(20020516)" xfId="997"/>
    <cellStyle name="_설계변경내역서(1회총괄)" xfId="998"/>
    <cellStyle name="_설계변경내역서(통신)" xfId="999"/>
    <cellStyle name="_설계변경앞지" xfId="1000"/>
    <cellStyle name="_설계변경앞지(2차)" xfId="1001"/>
    <cellStyle name="_설계변경앞지(총괄)" xfId="1002"/>
    <cellStyle name="_설계변경총괄(토목,건축,기계,조경)01" xfId="1003"/>
    <cellStyle name="_설계변경총괄(토목,건축,기계,조경)02" xfId="1004"/>
    <cellStyle name="_설계서 용지" xfId="1005"/>
    <cellStyle name="_설계서(전체분3회변경)" xfId="1006"/>
    <cellStyle name="_설계서-광산로" xfId="1007"/>
    <cellStyle name="_설계원가 및 손익계산서(극장)" xfId="1008"/>
    <cellStyle name="_설계원가 및 손익계산서(백화점)" xfId="1009"/>
    <cellStyle name="_설계원가 및 손익계산서(이광환)" xfId="1010"/>
    <cellStyle name="_설비(1218)" xfId="1011"/>
    <cellStyle name="_설비공사" xfId="1012"/>
    <cellStyle name="_설비공사 공내역서(신성서)-제출" xfId="1013"/>
    <cellStyle name="_설치내역300kw" xfId="1014"/>
    <cellStyle name="_성남 실내체육관 영상,음향 장비 설치구매 내역서" xfId="1015"/>
    <cellStyle name="_성남 전관방송 공사_final(05.06.24)" xfId="1016"/>
    <cellStyle name="_성서이곡운동장0316" xfId="1017"/>
    <cellStyle name="_성서이곡테니스장" xfId="1018"/>
    <cellStyle name="_성심정보고_강당무대장치 및 방송장치 설치공사" xfId="1019"/>
    <cellStyle name="_성심정보고_강당무대장치 및 방송장치 설치공사_2-(제조)성심정보고_방송장치" xfId="1020"/>
    <cellStyle name="_세원IBS-한림대학교" xfId="1021"/>
    <cellStyle name="_소방" xfId="1022"/>
    <cellStyle name="_소방내역서(동사무소)최종본" xfId="1023"/>
    <cellStyle name="_수배전반" xfId="1024"/>
    <cellStyle name="_수수료" xfId="1025"/>
    <cellStyle name="_스튜디오" xfId="1026"/>
    <cellStyle name="_시설 언더패스 견적-40202" xfId="1027"/>
    <cellStyle name="_시설 언더패스 견적-40204" xfId="1028"/>
    <cellStyle name="_신명견적서 수정(재주)" xfId="1029"/>
    <cellStyle name="_신암공원-0923" xfId="1030"/>
    <cellStyle name="_신태백(가실행)" xfId="1031"/>
    <cellStyle name="_신태백(가실행)_1" xfId="1032"/>
    <cellStyle name="_신태백(가실행)_1_경찰서-터미널간도로(투찰)②" xfId="1033"/>
    <cellStyle name="_신태백(가실행)_1_경찰서-터미널간도로(투찰)②_마현생창(동양고속)" xfId="1034"/>
    <cellStyle name="_신태백(가실행)_1_경찰서-터미널간도로(투찰)②_마현생창(동양고속)_예정공정표" xfId="1035"/>
    <cellStyle name="_신태백(가실행)_1_경찰서-터미널간도로(투찰)②_마현생창(동양고속)_왜관-태평건설" xfId="1036"/>
    <cellStyle name="_신태백(가실행)_1_경찰서-터미널간도로(투찰)②_마현생창(동양고속)_왜관-태평건설_예정공정표" xfId="1037"/>
    <cellStyle name="_신태백(가실행)_1_경찰서-터미널간도로(투찰)②_예정공정표" xfId="1038"/>
    <cellStyle name="_신태백(가실행)_1_경찰서-터미널간도로(투찰)②_왜관-태평건설" xfId="1039"/>
    <cellStyle name="_신태백(가실행)_1_경찰서-터미널간도로(투찰)②_왜관-태평건설_예정공정표" xfId="1040"/>
    <cellStyle name="_신태백(가실행)_1_마현생창(동양고속)" xfId="1041"/>
    <cellStyle name="_신태백(가실행)_1_마현생창(동양고속)_예정공정표" xfId="1042"/>
    <cellStyle name="_신태백(가실행)_1_마현생창(동양고속)_왜관-태평건설" xfId="1043"/>
    <cellStyle name="_신태백(가실행)_1_마현생창(동양고속)_왜관-태평건설_예정공정표" xfId="1044"/>
    <cellStyle name="_신태백(가실행)_1_봉무지방산업단지도로(투찰)②" xfId="1045"/>
    <cellStyle name="_신태백(가실행)_1_봉무지방산업단지도로(투찰)②_마현생창(동양고속)" xfId="1046"/>
    <cellStyle name="_신태백(가실행)_1_봉무지방산업단지도로(투찰)②_마현생창(동양고속)_예정공정표" xfId="1047"/>
    <cellStyle name="_신태백(가실행)_1_봉무지방산업단지도로(투찰)②_마현생창(동양고속)_왜관-태평건설" xfId="1048"/>
    <cellStyle name="_신태백(가실행)_1_봉무지방산업단지도로(투찰)②_마현생창(동양고속)_왜관-태평건설_예정공정표" xfId="1049"/>
    <cellStyle name="_신태백(가실행)_1_봉무지방산업단지도로(투찰)②_예정공정표" xfId="1050"/>
    <cellStyle name="_신태백(가실행)_1_봉무지방산업단지도로(투찰)②_왜관-태평건설" xfId="1051"/>
    <cellStyle name="_신태백(가실행)_1_봉무지방산업단지도로(투찰)②_왜관-태평건설_예정공정표" xfId="1052"/>
    <cellStyle name="_신태백(가실행)_1_봉무지방산업단지도로(투찰)②+0.250%" xfId="1053"/>
    <cellStyle name="_신태백(가실행)_1_봉무지방산업단지도로(투찰)②+0.250%_마현생창(동양고속)" xfId="1054"/>
    <cellStyle name="_신태백(가실행)_1_봉무지방산업단지도로(투찰)②+0.250%_마현생창(동양고속)_예정공정표" xfId="1055"/>
    <cellStyle name="_신태백(가실행)_1_봉무지방산업단지도로(투찰)②+0.250%_마현생창(동양고속)_왜관-태평건설" xfId="1056"/>
    <cellStyle name="_신태백(가실행)_1_봉무지방산업단지도로(투찰)②+0.250%_마현생창(동양고속)_왜관-태평건설_예정공정표" xfId="1057"/>
    <cellStyle name="_신태백(가실행)_1_봉무지방산업단지도로(투찰)②+0.250%_예정공정표" xfId="1058"/>
    <cellStyle name="_신태백(가실행)_1_봉무지방산업단지도로(투찰)②+0.250%_왜관-태평건설" xfId="1059"/>
    <cellStyle name="_신태백(가실행)_1_봉무지방산업단지도로(투찰)②+0.250%_왜관-태평건설_예정공정표" xfId="1060"/>
    <cellStyle name="_신태백(가실행)_1_예정공정표" xfId="1061"/>
    <cellStyle name="_신태백(가실행)_1_왜관-태평건설" xfId="1062"/>
    <cellStyle name="_신태백(가실행)_1_왜관-태평건설_예정공정표" xfId="1063"/>
    <cellStyle name="_신태백(가실행)_1_합덕-신례원(2공구)투찰" xfId="1064"/>
    <cellStyle name="_신태백(가실행)_1_합덕-신례원(2공구)투찰_경찰서-터미널간도로(투찰)②" xfId="1065"/>
    <cellStyle name="_신태백(가실행)_1_합덕-신례원(2공구)투찰_경찰서-터미널간도로(투찰)②_마현생창(동양고속)" xfId="1066"/>
    <cellStyle name="_신태백(가실행)_1_합덕-신례원(2공구)투찰_경찰서-터미널간도로(투찰)②_마현생창(동양고속)_예정공정표" xfId="1067"/>
    <cellStyle name="_신태백(가실행)_1_합덕-신례원(2공구)투찰_경찰서-터미널간도로(투찰)②_마현생창(동양고속)_왜관-태평건설" xfId="1068"/>
    <cellStyle name="_신태백(가실행)_1_합덕-신례원(2공구)투찰_경찰서-터미널간도로(투찰)②_마현생창(동양고속)_왜관-태평건설_예정공정표" xfId="1069"/>
    <cellStyle name="_신태백(가실행)_1_합덕-신례원(2공구)투찰_경찰서-터미널간도로(투찰)②_예정공정표" xfId="1070"/>
    <cellStyle name="_신태백(가실행)_1_합덕-신례원(2공구)투찰_경찰서-터미널간도로(투찰)②_왜관-태평건설" xfId="1071"/>
    <cellStyle name="_신태백(가실행)_1_합덕-신례원(2공구)투찰_경찰서-터미널간도로(투찰)②_왜관-태평건설_예정공정표" xfId="1072"/>
    <cellStyle name="_신태백(가실행)_1_합덕-신례원(2공구)투찰_마현생창(동양고속)" xfId="1073"/>
    <cellStyle name="_신태백(가실행)_1_합덕-신례원(2공구)투찰_마현생창(동양고속)_예정공정표" xfId="1074"/>
    <cellStyle name="_신태백(가실행)_1_합덕-신례원(2공구)투찰_마현생창(동양고속)_왜관-태평건설" xfId="1075"/>
    <cellStyle name="_신태백(가실행)_1_합덕-신례원(2공구)투찰_마현생창(동양고속)_왜관-태평건설_예정공정표" xfId="1076"/>
    <cellStyle name="_신태백(가실행)_1_합덕-신례원(2공구)투찰_봉무지방산업단지도로(투찰)②" xfId="1077"/>
    <cellStyle name="_신태백(가실행)_1_합덕-신례원(2공구)투찰_봉무지방산업단지도로(투찰)②_마현생창(동양고속)" xfId="1078"/>
    <cellStyle name="_신태백(가실행)_1_합덕-신례원(2공구)투찰_봉무지방산업단지도로(투찰)②_마현생창(동양고속)_예정공정표" xfId="1079"/>
    <cellStyle name="_신태백(가실행)_1_합덕-신례원(2공구)투찰_봉무지방산업단지도로(투찰)②_마현생창(동양고속)_왜관-태평건설" xfId="1080"/>
    <cellStyle name="_신태백(가실행)_1_합덕-신례원(2공구)투찰_봉무지방산업단지도로(투찰)②_마현생창(동양고속)_왜관-태평건설_예정공정표" xfId="1081"/>
    <cellStyle name="_신태백(가실행)_1_합덕-신례원(2공구)투찰_봉무지방산업단지도로(투찰)②_예정공정표" xfId="1082"/>
    <cellStyle name="_신태백(가실행)_1_합덕-신례원(2공구)투찰_봉무지방산업단지도로(투찰)②_왜관-태평건설" xfId="1083"/>
    <cellStyle name="_신태백(가실행)_1_합덕-신례원(2공구)투찰_봉무지방산업단지도로(투찰)②_왜관-태평건설_예정공정표" xfId="1084"/>
    <cellStyle name="_신태백(가실행)_1_합덕-신례원(2공구)투찰_봉무지방산업단지도로(투찰)②+0.250%" xfId="1085"/>
    <cellStyle name="_신태백(가실행)_1_합덕-신례원(2공구)투찰_봉무지방산업단지도로(투찰)②+0.250%_마현생창(동양고속)" xfId="1086"/>
    <cellStyle name="_신태백(가실행)_1_합덕-신례원(2공구)투찰_봉무지방산업단지도로(투찰)②+0.250%_마현생창(동양고속)_예정공정표" xfId="1087"/>
    <cellStyle name="_신태백(가실행)_1_합덕-신례원(2공구)투찰_봉무지방산업단지도로(투찰)②+0.250%_마현생창(동양고속)_왜관-태평건설" xfId="1088"/>
    <cellStyle name="_신태백(가실행)_1_합덕-신례원(2공구)투찰_봉무지방산업단지도로(투찰)②+0.250%_마현생창(동양고속)_왜관-태평건설_예정공정표" xfId="1089"/>
    <cellStyle name="_신태백(가실행)_1_합덕-신례원(2공구)투찰_봉무지방산업단지도로(투찰)②+0.250%_예정공정표" xfId="1090"/>
    <cellStyle name="_신태백(가실행)_1_합덕-신례원(2공구)투찰_봉무지방산업단지도로(투찰)②+0.250%_왜관-태평건설" xfId="1091"/>
    <cellStyle name="_신태백(가실행)_1_합덕-신례원(2공구)투찰_봉무지방산업단지도로(투찰)②+0.250%_왜관-태평건설_예정공정표" xfId="1092"/>
    <cellStyle name="_신태백(가실행)_1_합덕-신례원(2공구)투찰_예정공정표" xfId="1093"/>
    <cellStyle name="_신태백(가실행)_1_합덕-신례원(2공구)투찰_왜관-태평건설" xfId="1094"/>
    <cellStyle name="_신태백(가실행)_1_합덕-신례원(2공구)투찰_왜관-태평건설_예정공정표" xfId="1095"/>
    <cellStyle name="_신태백(가실행)_1_합덕-신례원(2공구)투찰_합덕-신례원(2공구)투찰" xfId="1096"/>
    <cellStyle name="_신태백(가실행)_1_합덕-신례원(2공구)투찰_합덕-신례원(2공구)투찰_경찰서-터미널간도로(투찰)②" xfId="1097"/>
    <cellStyle name="_신태백(가실행)_1_합덕-신례원(2공구)투찰_합덕-신례원(2공구)투찰_경찰서-터미널간도로(투찰)②_마현생창(동양고속)" xfId="1098"/>
    <cellStyle name="_신태백(가실행)_1_합덕-신례원(2공구)투찰_합덕-신례원(2공구)투찰_경찰서-터미널간도로(투찰)②_마현생창(동양고속)_예정공정표" xfId="1099"/>
    <cellStyle name="_신태백(가실행)_1_합덕-신례원(2공구)투찰_합덕-신례원(2공구)투찰_경찰서-터미널간도로(투찰)②_마현생창(동양고속)_왜관-태평건설" xfId="1100"/>
    <cellStyle name="_신태백(가실행)_1_합덕-신례원(2공구)투찰_합덕-신례원(2공구)투찰_경찰서-터미널간도로(투찰)②_마현생창(동양고속)_왜관-태평건설_예정공정표" xfId="1101"/>
    <cellStyle name="_신태백(가실행)_1_합덕-신례원(2공구)투찰_합덕-신례원(2공구)투찰_경찰서-터미널간도로(투찰)②_예정공정표" xfId="1102"/>
    <cellStyle name="_신태백(가실행)_1_합덕-신례원(2공구)투찰_합덕-신례원(2공구)투찰_경찰서-터미널간도로(투찰)②_왜관-태평건설" xfId="1103"/>
    <cellStyle name="_신태백(가실행)_1_합덕-신례원(2공구)투찰_합덕-신례원(2공구)투찰_경찰서-터미널간도로(투찰)②_왜관-태평건설_예정공정표" xfId="1104"/>
    <cellStyle name="_신태백(가실행)_1_합덕-신례원(2공구)투찰_합덕-신례원(2공구)투찰_마현생창(동양고속)" xfId="1105"/>
    <cellStyle name="_신태백(가실행)_1_합덕-신례원(2공구)투찰_합덕-신례원(2공구)투찰_마현생창(동양고속)_예정공정표" xfId="1106"/>
    <cellStyle name="_신태백(가실행)_1_합덕-신례원(2공구)투찰_합덕-신례원(2공구)투찰_마현생창(동양고속)_왜관-태평건설" xfId="1107"/>
    <cellStyle name="_신태백(가실행)_1_합덕-신례원(2공구)투찰_합덕-신례원(2공구)투찰_마현생창(동양고속)_왜관-태평건설_예정공정표" xfId="1108"/>
    <cellStyle name="_신태백(가실행)_1_합덕-신례원(2공구)투찰_합덕-신례원(2공구)투찰_봉무지방산업단지도로(투찰)②" xfId="1109"/>
    <cellStyle name="_신태백(가실행)_1_합덕-신례원(2공구)투찰_합덕-신례원(2공구)투찰_봉무지방산업단지도로(투찰)②_마현생창(동양고속)" xfId="1110"/>
    <cellStyle name="_신태백(가실행)_1_합덕-신례원(2공구)투찰_합덕-신례원(2공구)투찰_봉무지방산업단지도로(투찰)②_마현생창(동양고속)_예정공정표" xfId="1111"/>
    <cellStyle name="_신태백(가실행)_1_합덕-신례원(2공구)투찰_합덕-신례원(2공구)투찰_봉무지방산업단지도로(투찰)②_마현생창(동양고속)_왜관-태평건설" xfId="1112"/>
    <cellStyle name="_신태백(가실행)_1_합덕-신례원(2공구)투찰_합덕-신례원(2공구)투찰_봉무지방산업단지도로(투찰)②_마현생창(동양고속)_왜관-태평건설_예정공정표" xfId="1113"/>
    <cellStyle name="_신태백(가실행)_1_합덕-신례원(2공구)투찰_합덕-신례원(2공구)투찰_봉무지방산업단지도로(투찰)②_예정공정표" xfId="1114"/>
    <cellStyle name="_신태백(가실행)_1_합덕-신례원(2공구)투찰_합덕-신례원(2공구)투찰_봉무지방산업단지도로(투찰)②_왜관-태평건설" xfId="1115"/>
    <cellStyle name="_신태백(가실행)_1_합덕-신례원(2공구)투찰_합덕-신례원(2공구)투찰_봉무지방산업단지도로(투찰)②_왜관-태평건설_예정공정표" xfId="1116"/>
    <cellStyle name="_신태백(가실행)_1_합덕-신례원(2공구)투찰_합덕-신례원(2공구)투찰_봉무지방산업단지도로(투찰)②+0.250%" xfId="1117"/>
    <cellStyle name="_신태백(가실행)_1_합덕-신례원(2공구)투찰_합덕-신례원(2공구)투찰_봉무지방산업단지도로(투찰)②+0.250%_마현생창(동양고속)" xfId="1118"/>
    <cellStyle name="_신태백(가실행)_1_합덕-신례원(2공구)투찰_합덕-신례원(2공구)투찰_봉무지방산업단지도로(투찰)②+0.250%_마현생창(동양고속)_예정공정표" xfId="1119"/>
    <cellStyle name="_신태백(가실행)_1_합덕-신례원(2공구)투찰_합덕-신례원(2공구)투찰_봉무지방산업단지도로(투찰)②+0.250%_마현생창(동양고속)_왜관-태평건설" xfId="1120"/>
    <cellStyle name="_신태백(가실행)_1_합덕-신례원(2공구)투찰_합덕-신례원(2공구)투찰_봉무지방산업단지도로(투찰)②+0.250%_마현생창(동양고속)_왜관-태평건설_예정공정표" xfId="1121"/>
    <cellStyle name="_신태백(가실행)_1_합덕-신례원(2공구)투찰_합덕-신례원(2공구)투찰_봉무지방산업단지도로(투찰)②+0.250%_예정공정표" xfId="1122"/>
    <cellStyle name="_신태백(가실행)_1_합덕-신례원(2공구)투찰_합덕-신례원(2공구)투찰_봉무지방산업단지도로(투찰)②+0.250%_왜관-태평건설" xfId="1123"/>
    <cellStyle name="_신태백(가실행)_1_합덕-신례원(2공구)투찰_합덕-신례원(2공구)투찰_봉무지방산업단지도로(투찰)②+0.250%_왜관-태평건설_예정공정표" xfId="1124"/>
    <cellStyle name="_신태백(가실행)_1_합덕-신례원(2공구)투찰_합덕-신례원(2공구)투찰_예정공정표" xfId="1125"/>
    <cellStyle name="_신태백(가실행)_1_합덕-신례원(2공구)투찰_합덕-신례원(2공구)투찰_왜관-태평건설" xfId="1126"/>
    <cellStyle name="_신태백(가실행)_1_합덕-신례원(2공구)투찰_합덕-신례원(2공구)투찰_왜관-태평건설_예정공정표" xfId="1127"/>
    <cellStyle name="_신태백(가실행)_경찰서-터미널간도로(투찰)②" xfId="1128"/>
    <cellStyle name="_신태백(가실행)_경찰서-터미널간도로(투찰)②_마현생창(동양고속)" xfId="1129"/>
    <cellStyle name="_신태백(가실행)_경찰서-터미널간도로(투찰)②_마현생창(동양고속)_예정공정표" xfId="1130"/>
    <cellStyle name="_신태백(가실행)_경찰서-터미널간도로(투찰)②_마현생창(동양고속)_왜관-태평건설" xfId="1131"/>
    <cellStyle name="_신태백(가실행)_경찰서-터미널간도로(투찰)②_마현생창(동양고속)_왜관-태평건설_예정공정표" xfId="1132"/>
    <cellStyle name="_신태백(가실행)_경찰서-터미널간도로(투찰)②_예정공정표" xfId="1133"/>
    <cellStyle name="_신태백(가실행)_경찰서-터미널간도로(투찰)②_왜관-태평건설" xfId="1134"/>
    <cellStyle name="_신태백(가실행)_경찰서-터미널간도로(투찰)②_왜관-태평건설_예정공정표" xfId="1135"/>
    <cellStyle name="_신태백(가실행)_도덕-고흥도로(투찰)" xfId="1136"/>
    <cellStyle name="_신태백(가실행)_도덕-고흥도로(투찰)_경찰서-터미널간도로(투찰)②" xfId="1137"/>
    <cellStyle name="_신태백(가실행)_도덕-고흥도로(투찰)_경찰서-터미널간도로(투찰)②_마현생창(동양고속)" xfId="1138"/>
    <cellStyle name="_신태백(가실행)_도덕-고흥도로(투찰)_경찰서-터미널간도로(투찰)②_마현생창(동양고속)_예정공정표" xfId="1139"/>
    <cellStyle name="_신태백(가실행)_도덕-고흥도로(투찰)_경찰서-터미널간도로(투찰)②_마현생창(동양고속)_왜관-태평건설" xfId="1140"/>
    <cellStyle name="_신태백(가실행)_도덕-고흥도로(투찰)_경찰서-터미널간도로(투찰)②_마현생창(동양고속)_왜관-태평건설_예정공정표" xfId="1141"/>
    <cellStyle name="_신태백(가실행)_도덕-고흥도로(투찰)_경찰서-터미널간도로(투찰)②_예정공정표" xfId="1142"/>
    <cellStyle name="_신태백(가실행)_도덕-고흥도로(투찰)_경찰서-터미널간도로(투찰)②_왜관-태평건설" xfId="1143"/>
    <cellStyle name="_신태백(가실행)_도덕-고흥도로(투찰)_경찰서-터미널간도로(투찰)②_왜관-태평건설_예정공정표" xfId="1144"/>
    <cellStyle name="_신태백(가실행)_도덕-고흥도로(투찰)_마현생창(동양고속)" xfId="1145"/>
    <cellStyle name="_신태백(가실행)_도덕-고흥도로(투찰)_마현생창(동양고속)_예정공정표" xfId="1146"/>
    <cellStyle name="_신태백(가실행)_도덕-고흥도로(투찰)_마현생창(동양고속)_왜관-태평건설" xfId="1147"/>
    <cellStyle name="_신태백(가실행)_도덕-고흥도로(투찰)_마현생창(동양고속)_왜관-태평건설_예정공정표" xfId="1148"/>
    <cellStyle name="_신태백(가실행)_도덕-고흥도로(투찰)_봉무지방산업단지도로(투찰)②" xfId="1149"/>
    <cellStyle name="_신태백(가실행)_도덕-고흥도로(투찰)_봉무지방산업단지도로(투찰)②_마현생창(동양고속)" xfId="1150"/>
    <cellStyle name="_신태백(가실행)_도덕-고흥도로(투찰)_봉무지방산업단지도로(투찰)②_마현생창(동양고속)_예정공정표" xfId="1151"/>
    <cellStyle name="_신태백(가실행)_도덕-고흥도로(투찰)_봉무지방산업단지도로(투찰)②_마현생창(동양고속)_왜관-태평건설" xfId="1152"/>
    <cellStyle name="_신태백(가실행)_도덕-고흥도로(투찰)_봉무지방산업단지도로(투찰)②_마현생창(동양고속)_왜관-태평건설_예정공정표" xfId="1153"/>
    <cellStyle name="_신태백(가실행)_도덕-고흥도로(투찰)_봉무지방산업단지도로(투찰)②_예정공정표" xfId="1154"/>
    <cellStyle name="_신태백(가실행)_도덕-고흥도로(투찰)_봉무지방산업단지도로(투찰)②_왜관-태평건설" xfId="1155"/>
    <cellStyle name="_신태백(가실행)_도덕-고흥도로(투찰)_봉무지방산업단지도로(투찰)②_왜관-태평건설_예정공정표" xfId="1156"/>
    <cellStyle name="_신태백(가실행)_도덕-고흥도로(투찰)_봉무지방산업단지도로(투찰)②+0.250%" xfId="1157"/>
    <cellStyle name="_신태백(가실행)_도덕-고흥도로(투찰)_봉무지방산업단지도로(투찰)②+0.250%_마현생창(동양고속)" xfId="1158"/>
    <cellStyle name="_신태백(가실행)_도덕-고흥도로(투찰)_봉무지방산업단지도로(투찰)②+0.250%_마현생창(동양고속)_예정공정표" xfId="1159"/>
    <cellStyle name="_신태백(가실행)_도덕-고흥도로(투찰)_봉무지방산업단지도로(투찰)②+0.250%_마현생창(동양고속)_왜관-태평건설" xfId="1160"/>
    <cellStyle name="_신태백(가실행)_도덕-고흥도로(투찰)_봉무지방산업단지도로(투찰)②+0.250%_마현생창(동양고속)_왜관-태평건설_예정공정표" xfId="1161"/>
    <cellStyle name="_신태백(가실행)_도덕-고흥도로(투찰)_봉무지방산업단지도로(투찰)②+0.250%_예정공정표" xfId="1162"/>
    <cellStyle name="_신태백(가실행)_도덕-고흥도로(투찰)_봉무지방산업단지도로(투찰)②+0.250%_왜관-태평건설" xfId="1163"/>
    <cellStyle name="_신태백(가실행)_도덕-고흥도로(투찰)_봉무지방산업단지도로(투찰)②+0.250%_왜관-태평건설_예정공정표" xfId="1164"/>
    <cellStyle name="_신태백(가실행)_도덕-고흥도로(투찰)_예정공정표" xfId="1165"/>
    <cellStyle name="_신태백(가실행)_도덕-고흥도로(투찰)_왜관-태평건설" xfId="1166"/>
    <cellStyle name="_신태백(가실행)_도덕-고흥도로(투찰)_왜관-태평건설_예정공정표" xfId="1167"/>
    <cellStyle name="_신태백(가실행)_도덕-고흥도로(투찰)_합덕-신례원(2공구)투찰" xfId="1168"/>
    <cellStyle name="_신태백(가실행)_도덕-고흥도로(투찰)_합덕-신례원(2공구)투찰_경찰서-터미널간도로(투찰)②" xfId="1169"/>
    <cellStyle name="_신태백(가실행)_도덕-고흥도로(투찰)_합덕-신례원(2공구)투찰_경찰서-터미널간도로(투찰)②_마현생창(동양고속)" xfId="1170"/>
    <cellStyle name="_신태백(가실행)_도덕-고흥도로(투찰)_합덕-신례원(2공구)투찰_경찰서-터미널간도로(투찰)②_마현생창(동양고속)_예정공정표" xfId="1171"/>
    <cellStyle name="_신태백(가실행)_도덕-고흥도로(투찰)_합덕-신례원(2공구)투찰_경찰서-터미널간도로(투찰)②_마현생창(동양고속)_왜관-태평건설" xfId="1172"/>
    <cellStyle name="_신태백(가실행)_도덕-고흥도로(투찰)_합덕-신례원(2공구)투찰_경찰서-터미널간도로(투찰)②_마현생창(동양고속)_왜관-태평건설_예정공정표" xfId="1173"/>
    <cellStyle name="_신태백(가실행)_도덕-고흥도로(투찰)_합덕-신례원(2공구)투찰_경찰서-터미널간도로(투찰)②_예정공정표" xfId="1174"/>
    <cellStyle name="_신태백(가실행)_도덕-고흥도로(투찰)_합덕-신례원(2공구)투찰_경찰서-터미널간도로(투찰)②_왜관-태평건설" xfId="1175"/>
    <cellStyle name="_신태백(가실행)_도덕-고흥도로(투찰)_합덕-신례원(2공구)투찰_경찰서-터미널간도로(투찰)②_왜관-태평건설_예정공정표" xfId="1176"/>
    <cellStyle name="_신태백(가실행)_도덕-고흥도로(투찰)_합덕-신례원(2공구)투찰_마현생창(동양고속)" xfId="1177"/>
    <cellStyle name="_신태백(가실행)_도덕-고흥도로(투찰)_합덕-신례원(2공구)투찰_마현생창(동양고속)_예정공정표" xfId="1178"/>
    <cellStyle name="_신태백(가실행)_도덕-고흥도로(투찰)_합덕-신례원(2공구)투찰_마현생창(동양고속)_왜관-태평건설" xfId="1179"/>
    <cellStyle name="_신태백(가실행)_도덕-고흥도로(투찰)_합덕-신례원(2공구)투찰_마현생창(동양고속)_왜관-태평건설_예정공정표" xfId="1180"/>
    <cellStyle name="_신태백(가실행)_도덕-고흥도로(투찰)_합덕-신례원(2공구)투찰_봉무지방산업단지도로(투찰)②" xfId="1181"/>
    <cellStyle name="_신태백(가실행)_도덕-고흥도로(투찰)_합덕-신례원(2공구)투찰_봉무지방산업단지도로(투찰)②_마현생창(동양고속)" xfId="1182"/>
    <cellStyle name="_신태백(가실행)_도덕-고흥도로(투찰)_합덕-신례원(2공구)투찰_봉무지방산업단지도로(투찰)②_마현생창(동양고속)_예정공정표" xfId="1183"/>
    <cellStyle name="_신태백(가실행)_도덕-고흥도로(투찰)_합덕-신례원(2공구)투찰_봉무지방산업단지도로(투찰)②_마현생창(동양고속)_왜관-태평건설" xfId="1184"/>
    <cellStyle name="_신태백(가실행)_도덕-고흥도로(투찰)_합덕-신례원(2공구)투찰_봉무지방산업단지도로(투찰)②_마현생창(동양고속)_왜관-태평건설_예정공정표" xfId="1185"/>
    <cellStyle name="_신태백(가실행)_도덕-고흥도로(투찰)_합덕-신례원(2공구)투찰_봉무지방산업단지도로(투찰)②_예정공정표" xfId="1186"/>
    <cellStyle name="_신태백(가실행)_도덕-고흥도로(투찰)_합덕-신례원(2공구)투찰_봉무지방산업단지도로(투찰)②_왜관-태평건설" xfId="1187"/>
    <cellStyle name="_신태백(가실행)_도덕-고흥도로(투찰)_합덕-신례원(2공구)투찰_봉무지방산업단지도로(투찰)②_왜관-태평건설_예정공정표" xfId="1188"/>
    <cellStyle name="_신태백(가실행)_도덕-고흥도로(투찰)_합덕-신례원(2공구)투찰_봉무지방산업단지도로(투찰)②+0.250%" xfId="1189"/>
    <cellStyle name="_신태백(가실행)_도덕-고흥도로(투찰)_합덕-신례원(2공구)투찰_봉무지방산업단지도로(투찰)②+0.250%_마현생창(동양고속)" xfId="1190"/>
    <cellStyle name="_신태백(가실행)_도덕-고흥도로(투찰)_합덕-신례원(2공구)투찰_봉무지방산업단지도로(투찰)②+0.250%_마현생창(동양고속)_예정공정표" xfId="1191"/>
    <cellStyle name="_신태백(가실행)_도덕-고흥도로(투찰)_합덕-신례원(2공구)투찰_봉무지방산업단지도로(투찰)②+0.250%_마현생창(동양고속)_왜관-태평건설" xfId="1192"/>
    <cellStyle name="_신태백(가실행)_도덕-고흥도로(투찰)_합덕-신례원(2공구)투찰_봉무지방산업단지도로(투찰)②+0.250%_마현생창(동양고속)_왜관-태평건설_예정공정표" xfId="1193"/>
    <cellStyle name="_신태백(가실행)_도덕-고흥도로(투찰)_합덕-신례원(2공구)투찰_봉무지방산업단지도로(투찰)②+0.250%_예정공정표" xfId="1194"/>
    <cellStyle name="_신태백(가실행)_도덕-고흥도로(투찰)_합덕-신례원(2공구)투찰_봉무지방산업단지도로(투찰)②+0.250%_왜관-태평건설" xfId="1195"/>
    <cellStyle name="_신태백(가실행)_도덕-고흥도로(투찰)_합덕-신례원(2공구)투찰_봉무지방산업단지도로(투찰)②+0.250%_왜관-태평건설_예정공정표" xfId="1196"/>
    <cellStyle name="_신태백(가실행)_도덕-고흥도로(투찰)_합덕-신례원(2공구)투찰_예정공정표" xfId="1197"/>
    <cellStyle name="_신태백(가실행)_도덕-고흥도로(투찰)_합덕-신례원(2공구)투찰_왜관-태평건설" xfId="1198"/>
    <cellStyle name="_신태백(가실행)_도덕-고흥도로(투찰)_합덕-신례원(2공구)투찰_왜관-태평건설_예정공정표" xfId="1199"/>
    <cellStyle name="_신태백(가실행)_도덕-고흥도로(투찰)_합덕-신례원(2공구)투찰_합덕-신례원(2공구)투찰" xfId="1200"/>
    <cellStyle name="_신태백(가실행)_도덕-고흥도로(투찰)_합덕-신례원(2공구)투찰_합덕-신례원(2공구)투찰_경찰서-터미널간도로(투찰)②" xfId="1201"/>
    <cellStyle name="_신태백(가실행)_도덕-고흥도로(투찰)_합덕-신례원(2공구)투찰_합덕-신례원(2공구)투찰_경찰서-터미널간도로(투찰)②_마현생창(동양고속)" xfId="1202"/>
    <cellStyle name="_신태백(가실행)_도덕-고흥도로(투찰)_합덕-신례원(2공구)투찰_합덕-신례원(2공구)투찰_경찰서-터미널간도로(투찰)②_마현생창(동양고속)_예정공정표" xfId="1203"/>
    <cellStyle name="_신태백(가실행)_도덕-고흥도로(투찰)_합덕-신례원(2공구)투찰_합덕-신례원(2공구)투찰_경찰서-터미널간도로(투찰)②_마현생창(동양고속)_왜관-태평건설" xfId="1204"/>
    <cellStyle name="_신태백(가실행)_도덕-고흥도로(투찰)_합덕-신례원(2공구)투찰_합덕-신례원(2공구)투찰_경찰서-터미널간도로(투찰)②_마현생창(동양고속)_왜관-태평건설_예정공정표" xfId="1205"/>
    <cellStyle name="_신태백(가실행)_도덕-고흥도로(투찰)_합덕-신례원(2공구)투찰_합덕-신례원(2공구)투찰_경찰서-터미널간도로(투찰)②_예정공정표" xfId="1206"/>
    <cellStyle name="_신태백(가실행)_도덕-고흥도로(투찰)_합덕-신례원(2공구)투찰_합덕-신례원(2공구)투찰_경찰서-터미널간도로(투찰)②_왜관-태평건설" xfId="1207"/>
    <cellStyle name="_신태백(가실행)_도덕-고흥도로(투찰)_합덕-신례원(2공구)투찰_합덕-신례원(2공구)투찰_경찰서-터미널간도로(투찰)②_왜관-태평건설_예정공정표" xfId="1208"/>
    <cellStyle name="_신태백(가실행)_도덕-고흥도로(투찰)_합덕-신례원(2공구)투찰_합덕-신례원(2공구)투찰_마현생창(동양고속)" xfId="1209"/>
    <cellStyle name="_신태백(가실행)_도덕-고흥도로(투찰)_합덕-신례원(2공구)투찰_합덕-신례원(2공구)투찰_마현생창(동양고속)_예정공정표" xfId="1210"/>
    <cellStyle name="_신태백(가실행)_도덕-고흥도로(투찰)_합덕-신례원(2공구)투찰_합덕-신례원(2공구)투찰_마현생창(동양고속)_왜관-태평건설" xfId="1211"/>
    <cellStyle name="_신태백(가실행)_도덕-고흥도로(투찰)_합덕-신례원(2공구)투찰_합덕-신례원(2공구)투찰_마현생창(동양고속)_왜관-태평건설_예정공정표" xfId="1212"/>
    <cellStyle name="_신태백(가실행)_도덕-고흥도로(투찰)_합덕-신례원(2공구)투찰_합덕-신례원(2공구)투찰_봉무지방산업단지도로(투찰)②" xfId="1213"/>
    <cellStyle name="_신태백(가실행)_도덕-고흥도로(투찰)_합덕-신례원(2공구)투찰_합덕-신례원(2공구)투찰_봉무지방산업단지도로(투찰)②_마현생창(동양고속)" xfId="1214"/>
    <cellStyle name="_신태백(가실행)_도덕-고흥도로(투찰)_합덕-신례원(2공구)투찰_합덕-신례원(2공구)투찰_봉무지방산업단지도로(투찰)②_마현생창(동양고속)_예정공정표" xfId="1215"/>
    <cellStyle name="_신태백(가실행)_도덕-고흥도로(투찰)_합덕-신례원(2공구)투찰_합덕-신례원(2공구)투찰_봉무지방산업단지도로(투찰)②_마현생창(동양고속)_왜관-태평건설" xfId="1216"/>
    <cellStyle name="_신태백(가실행)_도덕-고흥도로(투찰)_합덕-신례원(2공구)투찰_합덕-신례원(2공구)투찰_봉무지방산업단지도로(투찰)②_마현생창(동양고속)_왜관-태평건설_예정공정표" xfId="1217"/>
    <cellStyle name="_신태백(가실행)_도덕-고흥도로(투찰)_합덕-신례원(2공구)투찰_합덕-신례원(2공구)투찰_봉무지방산업단지도로(투찰)②_예정공정표" xfId="1218"/>
    <cellStyle name="_신태백(가실행)_도덕-고흥도로(투찰)_합덕-신례원(2공구)투찰_합덕-신례원(2공구)투찰_봉무지방산업단지도로(투찰)②_왜관-태평건설" xfId="1219"/>
    <cellStyle name="_신태백(가실행)_도덕-고흥도로(투찰)_합덕-신례원(2공구)투찰_합덕-신례원(2공구)투찰_봉무지방산업단지도로(투찰)②_왜관-태평건설_예정공정표" xfId="1220"/>
    <cellStyle name="_신태백(가실행)_도덕-고흥도로(투찰)_합덕-신례원(2공구)투찰_합덕-신례원(2공구)투찰_봉무지방산업단지도로(투찰)②+0.250%" xfId="1221"/>
    <cellStyle name="_신태백(가실행)_도덕-고흥도로(투찰)_합덕-신례원(2공구)투찰_합덕-신례원(2공구)투찰_봉무지방산업단지도로(투찰)②+0.250%_마현생창(동양고속)" xfId="1222"/>
    <cellStyle name="_신태백(가실행)_도덕-고흥도로(투찰)_합덕-신례원(2공구)투찰_합덕-신례원(2공구)투찰_봉무지방산업단지도로(투찰)②+0.250%_마현생창(동양고속)_예정공정표" xfId="1223"/>
    <cellStyle name="_신태백(가실행)_도덕-고흥도로(투찰)_합덕-신례원(2공구)투찰_합덕-신례원(2공구)투찰_봉무지방산업단지도로(투찰)②+0.250%_마현생창(동양고속)_왜관-태평건설" xfId="1224"/>
    <cellStyle name="_신태백(가실행)_도덕-고흥도로(투찰)_합덕-신례원(2공구)투찰_합덕-신례원(2공구)투찰_봉무지방산업단지도로(투찰)②+0.250%_마현생창(동양고속)_왜관-태평건설_예정공정표" xfId="1225"/>
    <cellStyle name="_신태백(가실행)_도덕-고흥도로(투찰)_합덕-신례원(2공구)투찰_합덕-신례원(2공구)투찰_봉무지방산업단지도로(투찰)②+0.250%_예정공정표" xfId="1226"/>
    <cellStyle name="_신태백(가실행)_도덕-고흥도로(투찰)_합덕-신례원(2공구)투찰_합덕-신례원(2공구)투찰_봉무지방산업단지도로(투찰)②+0.250%_왜관-태평건설" xfId="1227"/>
    <cellStyle name="_신태백(가실행)_도덕-고흥도로(투찰)_합덕-신례원(2공구)투찰_합덕-신례원(2공구)투찰_봉무지방산업단지도로(투찰)②+0.250%_왜관-태평건설_예정공정표" xfId="1228"/>
    <cellStyle name="_신태백(가실행)_도덕-고흥도로(투찰)_합덕-신례원(2공구)투찰_합덕-신례원(2공구)투찰_예정공정표" xfId="1229"/>
    <cellStyle name="_신태백(가실행)_도덕-고흥도로(투찰)_합덕-신례원(2공구)투찰_합덕-신례원(2공구)투찰_왜관-태평건설" xfId="1230"/>
    <cellStyle name="_신태백(가실행)_도덕-고흥도로(투찰)_합덕-신례원(2공구)투찰_합덕-신례원(2공구)투찰_왜관-태평건설_예정공정표" xfId="1231"/>
    <cellStyle name="_신태백(가실행)_마현생창(동양고속)" xfId="1232"/>
    <cellStyle name="_신태백(가실행)_마현생창(동양고속)_예정공정표" xfId="1233"/>
    <cellStyle name="_신태백(가실행)_마현생창(동양고속)_왜관-태평건설" xfId="1234"/>
    <cellStyle name="_신태백(가실행)_마현생창(동양고속)_왜관-태평건설_예정공정표" xfId="1235"/>
    <cellStyle name="_신태백(가실행)_봉무지방산업단지도로(투찰)②" xfId="1236"/>
    <cellStyle name="_신태백(가실행)_봉무지방산업단지도로(투찰)②_마현생창(동양고속)" xfId="1237"/>
    <cellStyle name="_신태백(가실행)_봉무지방산업단지도로(투찰)②_마현생창(동양고속)_예정공정표" xfId="1238"/>
    <cellStyle name="_신태백(가실행)_봉무지방산업단지도로(투찰)②_마현생창(동양고속)_왜관-태평건설" xfId="1239"/>
    <cellStyle name="_신태백(가실행)_봉무지방산업단지도로(투찰)②_마현생창(동양고속)_왜관-태평건설_예정공정표" xfId="1240"/>
    <cellStyle name="_신태백(가실행)_봉무지방산업단지도로(투찰)②_예정공정표" xfId="1241"/>
    <cellStyle name="_신태백(가실행)_봉무지방산업단지도로(투찰)②_왜관-태평건설" xfId="1242"/>
    <cellStyle name="_신태백(가실행)_봉무지방산업단지도로(투찰)②_왜관-태평건설_예정공정표" xfId="1243"/>
    <cellStyle name="_신태백(가실행)_봉무지방산업단지도로(투찰)②+0.250%" xfId="1244"/>
    <cellStyle name="_신태백(가실행)_봉무지방산업단지도로(투찰)②+0.250%_마현생창(동양고속)" xfId="1245"/>
    <cellStyle name="_신태백(가실행)_봉무지방산업단지도로(투찰)②+0.250%_마현생창(동양고속)_예정공정표" xfId="1246"/>
    <cellStyle name="_신태백(가실행)_봉무지방산업단지도로(투찰)②+0.250%_마현생창(동양고속)_왜관-태평건설" xfId="1247"/>
    <cellStyle name="_신태백(가실행)_봉무지방산업단지도로(투찰)②+0.250%_마현생창(동양고속)_왜관-태평건설_예정공정표" xfId="1248"/>
    <cellStyle name="_신태백(가실행)_봉무지방산업단지도로(투찰)②+0.250%_예정공정표" xfId="1249"/>
    <cellStyle name="_신태백(가실행)_봉무지방산업단지도로(투찰)②+0.250%_왜관-태평건설" xfId="1250"/>
    <cellStyle name="_신태백(가실행)_봉무지방산업단지도로(투찰)②+0.250%_왜관-태평건설_예정공정표" xfId="1251"/>
    <cellStyle name="_신태백(가실행)_안산부대(투찰)⑤" xfId="1252"/>
    <cellStyle name="_신태백(가실행)_안산부대(투찰)⑤_경찰서-터미널간도로(투찰)②" xfId="1253"/>
    <cellStyle name="_신태백(가실행)_안산부대(투찰)⑤_경찰서-터미널간도로(투찰)②_마현생창(동양고속)" xfId="1254"/>
    <cellStyle name="_신태백(가실행)_안산부대(투찰)⑤_경찰서-터미널간도로(투찰)②_마현생창(동양고속)_예정공정표" xfId="1255"/>
    <cellStyle name="_신태백(가실행)_안산부대(투찰)⑤_경찰서-터미널간도로(투찰)②_마현생창(동양고속)_왜관-태평건설" xfId="1256"/>
    <cellStyle name="_신태백(가실행)_안산부대(투찰)⑤_경찰서-터미널간도로(투찰)②_마현생창(동양고속)_왜관-태평건설_예정공정표" xfId="1257"/>
    <cellStyle name="_신태백(가실행)_안산부대(투찰)⑤_경찰서-터미널간도로(투찰)②_예정공정표" xfId="1258"/>
    <cellStyle name="_신태백(가실행)_안산부대(투찰)⑤_경찰서-터미널간도로(투찰)②_왜관-태평건설" xfId="1259"/>
    <cellStyle name="_신태백(가실행)_안산부대(투찰)⑤_경찰서-터미널간도로(투찰)②_왜관-태평건설_예정공정표" xfId="1260"/>
    <cellStyle name="_신태백(가실행)_안산부대(투찰)⑤_마현생창(동양고속)" xfId="1261"/>
    <cellStyle name="_신태백(가실행)_안산부대(투찰)⑤_마현생창(동양고속)_예정공정표" xfId="1262"/>
    <cellStyle name="_신태백(가실행)_안산부대(투찰)⑤_마현생창(동양고속)_왜관-태평건설" xfId="1263"/>
    <cellStyle name="_신태백(가실행)_안산부대(투찰)⑤_마현생창(동양고속)_왜관-태평건설_예정공정표" xfId="1264"/>
    <cellStyle name="_신태백(가실행)_안산부대(투찰)⑤_봉무지방산업단지도로(투찰)②" xfId="1265"/>
    <cellStyle name="_신태백(가실행)_안산부대(투찰)⑤_봉무지방산업단지도로(투찰)②_마현생창(동양고속)" xfId="1266"/>
    <cellStyle name="_신태백(가실행)_안산부대(투찰)⑤_봉무지방산업단지도로(투찰)②_마현생창(동양고속)_예정공정표" xfId="1267"/>
    <cellStyle name="_신태백(가실행)_안산부대(투찰)⑤_봉무지방산업단지도로(투찰)②_마현생창(동양고속)_왜관-태평건설" xfId="1268"/>
    <cellStyle name="_신태백(가실행)_안산부대(투찰)⑤_봉무지방산업단지도로(투찰)②_마현생창(동양고속)_왜관-태평건설_예정공정표" xfId="1269"/>
    <cellStyle name="_신태백(가실행)_안산부대(투찰)⑤_봉무지방산업단지도로(투찰)②_예정공정표" xfId="1270"/>
    <cellStyle name="_신태백(가실행)_안산부대(투찰)⑤_봉무지방산업단지도로(투찰)②_왜관-태평건설" xfId="1271"/>
    <cellStyle name="_신태백(가실행)_안산부대(투찰)⑤_봉무지방산업단지도로(투찰)②_왜관-태평건설_예정공정표" xfId="1272"/>
    <cellStyle name="_신태백(가실행)_안산부대(투찰)⑤_봉무지방산업단지도로(투찰)②+0.250%" xfId="1273"/>
    <cellStyle name="_신태백(가실행)_안산부대(투찰)⑤_봉무지방산업단지도로(투찰)②+0.250%_마현생창(동양고속)" xfId="1274"/>
    <cellStyle name="_신태백(가실행)_안산부대(투찰)⑤_봉무지방산업단지도로(투찰)②+0.250%_마현생창(동양고속)_예정공정표" xfId="1275"/>
    <cellStyle name="_신태백(가실행)_안산부대(투찰)⑤_봉무지방산업단지도로(투찰)②+0.250%_마현생창(동양고속)_왜관-태평건설" xfId="1276"/>
    <cellStyle name="_신태백(가실행)_안산부대(투찰)⑤_봉무지방산업단지도로(투찰)②+0.250%_마현생창(동양고속)_왜관-태평건설_예정공정표" xfId="1277"/>
    <cellStyle name="_신태백(가실행)_안산부대(투찰)⑤_봉무지방산업단지도로(투찰)②+0.250%_예정공정표" xfId="1278"/>
    <cellStyle name="_신태백(가실행)_안산부대(투찰)⑤_봉무지방산업단지도로(투찰)②+0.250%_왜관-태평건설" xfId="1279"/>
    <cellStyle name="_신태백(가실행)_안산부대(투찰)⑤_봉무지방산업단지도로(투찰)②+0.250%_왜관-태평건설_예정공정표" xfId="1280"/>
    <cellStyle name="_신태백(가실행)_안산부대(투찰)⑤_예정공정표" xfId="1281"/>
    <cellStyle name="_신태백(가실행)_안산부대(투찰)⑤_왜관-태평건설" xfId="1282"/>
    <cellStyle name="_신태백(가실행)_안산부대(투찰)⑤_왜관-태평건설_예정공정표" xfId="1283"/>
    <cellStyle name="_신태백(가실행)_안산부대(투찰)⑤_합덕-신례원(2공구)투찰" xfId="1284"/>
    <cellStyle name="_신태백(가실행)_안산부대(투찰)⑤_합덕-신례원(2공구)투찰_경찰서-터미널간도로(투찰)②" xfId="1285"/>
    <cellStyle name="_신태백(가실행)_안산부대(투찰)⑤_합덕-신례원(2공구)투찰_경찰서-터미널간도로(투찰)②_마현생창(동양고속)" xfId="1286"/>
    <cellStyle name="_신태백(가실행)_안산부대(투찰)⑤_합덕-신례원(2공구)투찰_경찰서-터미널간도로(투찰)②_마현생창(동양고속)_예정공정표" xfId="1287"/>
    <cellStyle name="_신태백(가실행)_안산부대(투찰)⑤_합덕-신례원(2공구)투찰_경찰서-터미널간도로(투찰)②_마현생창(동양고속)_왜관-태평건설" xfId="1288"/>
    <cellStyle name="_신태백(가실행)_안산부대(투찰)⑤_합덕-신례원(2공구)투찰_경찰서-터미널간도로(투찰)②_마현생창(동양고속)_왜관-태평건설_예정공정표" xfId="1289"/>
    <cellStyle name="_신태백(가실행)_안산부대(투찰)⑤_합덕-신례원(2공구)투찰_경찰서-터미널간도로(투찰)②_예정공정표" xfId="1290"/>
    <cellStyle name="_신태백(가실행)_안산부대(투찰)⑤_합덕-신례원(2공구)투찰_경찰서-터미널간도로(투찰)②_왜관-태평건설" xfId="1291"/>
    <cellStyle name="_신태백(가실행)_안산부대(투찰)⑤_합덕-신례원(2공구)투찰_경찰서-터미널간도로(투찰)②_왜관-태평건설_예정공정표" xfId="1292"/>
    <cellStyle name="_신태백(가실행)_안산부대(투찰)⑤_합덕-신례원(2공구)투찰_마현생창(동양고속)" xfId="1293"/>
    <cellStyle name="_신태백(가실행)_안산부대(투찰)⑤_합덕-신례원(2공구)투찰_마현생창(동양고속)_예정공정표" xfId="1294"/>
    <cellStyle name="_신태백(가실행)_안산부대(투찰)⑤_합덕-신례원(2공구)투찰_마현생창(동양고속)_왜관-태평건설" xfId="1295"/>
    <cellStyle name="_신태백(가실행)_안산부대(투찰)⑤_합덕-신례원(2공구)투찰_마현생창(동양고속)_왜관-태평건설_예정공정표" xfId="1296"/>
    <cellStyle name="_신태백(가실행)_안산부대(투찰)⑤_합덕-신례원(2공구)투찰_봉무지방산업단지도로(투찰)②" xfId="1297"/>
    <cellStyle name="_신태백(가실행)_안산부대(투찰)⑤_합덕-신례원(2공구)투찰_봉무지방산업단지도로(투찰)②_마현생창(동양고속)" xfId="1298"/>
    <cellStyle name="_신태백(가실행)_안산부대(투찰)⑤_합덕-신례원(2공구)투찰_봉무지방산업단지도로(투찰)②_마현생창(동양고속)_예정공정표" xfId="1299"/>
    <cellStyle name="_신태백(가실행)_안산부대(투찰)⑤_합덕-신례원(2공구)투찰_봉무지방산업단지도로(투찰)②_마현생창(동양고속)_왜관-태평건설" xfId="1300"/>
    <cellStyle name="_신태백(가실행)_안산부대(투찰)⑤_합덕-신례원(2공구)투찰_봉무지방산업단지도로(투찰)②_마현생창(동양고속)_왜관-태평건설_예정공정표" xfId="1301"/>
    <cellStyle name="_신태백(가실행)_안산부대(투찰)⑤_합덕-신례원(2공구)투찰_봉무지방산업단지도로(투찰)②_예정공정표" xfId="1302"/>
    <cellStyle name="_신태백(가실행)_안산부대(투찰)⑤_합덕-신례원(2공구)투찰_봉무지방산업단지도로(투찰)②_왜관-태평건설" xfId="1303"/>
    <cellStyle name="_신태백(가실행)_안산부대(투찰)⑤_합덕-신례원(2공구)투찰_봉무지방산업단지도로(투찰)②_왜관-태평건설_예정공정표" xfId="1304"/>
    <cellStyle name="_신태백(가실행)_안산부대(투찰)⑤_합덕-신례원(2공구)투찰_봉무지방산업단지도로(투찰)②+0.250%" xfId="1305"/>
    <cellStyle name="_신태백(가실행)_안산부대(투찰)⑤_합덕-신례원(2공구)투찰_봉무지방산업단지도로(투찰)②+0.250%_마현생창(동양고속)" xfId="1306"/>
    <cellStyle name="_신태백(가실행)_안산부대(투찰)⑤_합덕-신례원(2공구)투찰_봉무지방산업단지도로(투찰)②+0.250%_마현생창(동양고속)_예정공정표" xfId="1307"/>
    <cellStyle name="_신태백(가실행)_안산부대(투찰)⑤_합덕-신례원(2공구)투찰_봉무지방산업단지도로(투찰)②+0.250%_마현생창(동양고속)_왜관-태평건설" xfId="1308"/>
    <cellStyle name="_신태백(가실행)_안산부대(투찰)⑤_합덕-신례원(2공구)투찰_봉무지방산업단지도로(투찰)②+0.250%_마현생창(동양고속)_왜관-태평건설_예정공정표" xfId="1309"/>
    <cellStyle name="_신태백(가실행)_안산부대(투찰)⑤_합덕-신례원(2공구)투찰_봉무지방산업단지도로(투찰)②+0.250%_예정공정표" xfId="1310"/>
    <cellStyle name="_신태백(가실행)_안산부대(투찰)⑤_합덕-신례원(2공구)투찰_봉무지방산업단지도로(투찰)②+0.250%_왜관-태평건설" xfId="1311"/>
    <cellStyle name="_신태백(가실행)_안산부대(투찰)⑤_합덕-신례원(2공구)투찰_봉무지방산업단지도로(투찰)②+0.250%_왜관-태평건설_예정공정표" xfId="1312"/>
    <cellStyle name="_신태백(가실행)_안산부대(투찰)⑤_합덕-신례원(2공구)투찰_예정공정표" xfId="1313"/>
    <cellStyle name="_신태백(가실행)_안산부대(투찰)⑤_합덕-신례원(2공구)투찰_왜관-태평건설" xfId="1314"/>
    <cellStyle name="_신태백(가실행)_안산부대(투찰)⑤_합덕-신례원(2공구)투찰_왜관-태평건설_예정공정표" xfId="1315"/>
    <cellStyle name="_신태백(가실행)_안산부대(투찰)⑤_합덕-신례원(2공구)투찰_합덕-신례원(2공구)투찰" xfId="1316"/>
    <cellStyle name="_신태백(가실행)_안산부대(투찰)⑤_합덕-신례원(2공구)투찰_합덕-신례원(2공구)투찰_경찰서-터미널간도로(투찰)②" xfId="1317"/>
    <cellStyle name="_신태백(가실행)_안산부대(투찰)⑤_합덕-신례원(2공구)투찰_합덕-신례원(2공구)투찰_경찰서-터미널간도로(투찰)②_마현생창(동양고속)" xfId="1318"/>
    <cellStyle name="_신태백(가실행)_안산부대(투찰)⑤_합덕-신례원(2공구)투찰_합덕-신례원(2공구)투찰_경찰서-터미널간도로(투찰)②_마현생창(동양고속)_예정공정표" xfId="1319"/>
    <cellStyle name="_신태백(가실행)_안산부대(투찰)⑤_합덕-신례원(2공구)투찰_합덕-신례원(2공구)투찰_경찰서-터미널간도로(투찰)②_마현생창(동양고속)_왜관-태평건설" xfId="1320"/>
    <cellStyle name="_신태백(가실행)_안산부대(투찰)⑤_합덕-신례원(2공구)투찰_합덕-신례원(2공구)투찰_경찰서-터미널간도로(투찰)②_마현생창(동양고속)_왜관-태평건설_예정공정표" xfId="1321"/>
    <cellStyle name="_신태백(가실행)_안산부대(투찰)⑤_합덕-신례원(2공구)투찰_합덕-신례원(2공구)투찰_경찰서-터미널간도로(투찰)②_예정공정표" xfId="1322"/>
    <cellStyle name="_신태백(가실행)_안산부대(투찰)⑤_합덕-신례원(2공구)투찰_합덕-신례원(2공구)투찰_경찰서-터미널간도로(투찰)②_왜관-태평건설" xfId="1323"/>
    <cellStyle name="_신태백(가실행)_안산부대(투찰)⑤_합덕-신례원(2공구)투찰_합덕-신례원(2공구)투찰_경찰서-터미널간도로(투찰)②_왜관-태평건설_예정공정표" xfId="1324"/>
    <cellStyle name="_신태백(가실행)_안산부대(투찰)⑤_합덕-신례원(2공구)투찰_합덕-신례원(2공구)투찰_마현생창(동양고속)" xfId="1325"/>
    <cellStyle name="_신태백(가실행)_안산부대(투찰)⑤_합덕-신례원(2공구)투찰_합덕-신례원(2공구)투찰_마현생창(동양고속)_예정공정표" xfId="1326"/>
    <cellStyle name="_신태백(가실행)_안산부대(투찰)⑤_합덕-신례원(2공구)투찰_합덕-신례원(2공구)투찰_마현생창(동양고속)_왜관-태평건설" xfId="1327"/>
    <cellStyle name="_신태백(가실행)_안산부대(투찰)⑤_합덕-신례원(2공구)투찰_합덕-신례원(2공구)투찰_마현생창(동양고속)_왜관-태평건설_예정공정표" xfId="1328"/>
    <cellStyle name="_신태백(가실행)_안산부대(투찰)⑤_합덕-신례원(2공구)투찰_합덕-신례원(2공구)투찰_봉무지방산업단지도로(투찰)②" xfId="1329"/>
    <cellStyle name="_신태백(가실행)_안산부대(투찰)⑤_합덕-신례원(2공구)투찰_합덕-신례원(2공구)투찰_봉무지방산업단지도로(투찰)②_마현생창(동양고속)" xfId="1330"/>
    <cellStyle name="_신태백(가실행)_안산부대(투찰)⑤_합덕-신례원(2공구)투찰_합덕-신례원(2공구)투찰_봉무지방산업단지도로(투찰)②_마현생창(동양고속)_예정공정표" xfId="1331"/>
    <cellStyle name="_신태백(가실행)_안산부대(투찰)⑤_합덕-신례원(2공구)투찰_합덕-신례원(2공구)투찰_봉무지방산업단지도로(투찰)②_마현생창(동양고속)_왜관-태평건설" xfId="1332"/>
    <cellStyle name="_신태백(가실행)_안산부대(투찰)⑤_합덕-신례원(2공구)투찰_합덕-신례원(2공구)투찰_봉무지방산업단지도로(투찰)②_마현생창(동양고속)_왜관-태평건설_예정공정표" xfId="1333"/>
    <cellStyle name="_신태백(가실행)_안산부대(투찰)⑤_합덕-신례원(2공구)투찰_합덕-신례원(2공구)투찰_봉무지방산업단지도로(투찰)②_예정공정표" xfId="1334"/>
    <cellStyle name="_신태백(가실행)_안산부대(투찰)⑤_합덕-신례원(2공구)투찰_합덕-신례원(2공구)투찰_봉무지방산업단지도로(투찰)②_왜관-태평건설" xfId="1335"/>
    <cellStyle name="_신태백(가실행)_안산부대(투찰)⑤_합덕-신례원(2공구)투찰_합덕-신례원(2공구)투찰_봉무지방산업단지도로(투찰)②_왜관-태평건설_예정공정표" xfId="1336"/>
    <cellStyle name="_신태백(가실행)_안산부대(투찰)⑤_합덕-신례원(2공구)투찰_합덕-신례원(2공구)투찰_봉무지방산업단지도로(투찰)②+0.250%" xfId="1337"/>
    <cellStyle name="_신태백(가실행)_안산부대(투찰)⑤_합덕-신례원(2공구)투찰_합덕-신례원(2공구)투찰_봉무지방산업단지도로(투찰)②+0.250%_마현생창(동양고속)" xfId="1338"/>
    <cellStyle name="_신태백(가실행)_안산부대(투찰)⑤_합덕-신례원(2공구)투찰_합덕-신례원(2공구)투찰_봉무지방산업단지도로(투찰)②+0.250%_마현생창(동양고속)_예정공정표" xfId="1339"/>
    <cellStyle name="_신태백(가실행)_안산부대(투찰)⑤_합덕-신례원(2공구)투찰_합덕-신례원(2공구)투찰_봉무지방산업단지도로(투찰)②+0.250%_마현생창(동양고속)_왜관-태평건설" xfId="1340"/>
    <cellStyle name="_신태백(가실행)_안산부대(투찰)⑤_합덕-신례원(2공구)투찰_합덕-신례원(2공구)투찰_봉무지방산업단지도로(투찰)②+0.250%_마현생창(동양고속)_왜관-태평건설_예정공정표" xfId="1341"/>
    <cellStyle name="_신태백(가실행)_안산부대(투찰)⑤_합덕-신례원(2공구)투찰_합덕-신례원(2공구)투찰_봉무지방산업단지도로(투찰)②+0.250%_예정공정표" xfId="1342"/>
    <cellStyle name="_신태백(가실행)_안산부대(투찰)⑤_합덕-신례원(2공구)투찰_합덕-신례원(2공구)투찰_봉무지방산업단지도로(투찰)②+0.250%_왜관-태평건설" xfId="1343"/>
    <cellStyle name="_신태백(가실행)_안산부대(투찰)⑤_합덕-신례원(2공구)투찰_합덕-신례원(2공구)투찰_봉무지방산업단지도로(투찰)②+0.250%_왜관-태평건설_예정공정표" xfId="1344"/>
    <cellStyle name="_신태백(가실행)_안산부대(투찰)⑤_합덕-신례원(2공구)투찰_합덕-신례원(2공구)투찰_예정공정표" xfId="1345"/>
    <cellStyle name="_신태백(가실행)_안산부대(투찰)⑤_합덕-신례원(2공구)투찰_합덕-신례원(2공구)투찰_왜관-태평건설" xfId="1346"/>
    <cellStyle name="_신태백(가실행)_안산부대(투찰)⑤_합덕-신례원(2공구)투찰_합덕-신례원(2공구)투찰_왜관-태평건설_예정공정표" xfId="1347"/>
    <cellStyle name="_신태백(가실행)_양곡부두(투찰)-0.31%" xfId="1348"/>
    <cellStyle name="_신태백(가실행)_양곡부두(투찰)-0.31%_경찰서-터미널간도로(투찰)②" xfId="1349"/>
    <cellStyle name="_신태백(가실행)_양곡부두(투찰)-0.31%_경찰서-터미널간도로(투찰)②_마현생창(동양고속)" xfId="1350"/>
    <cellStyle name="_신태백(가실행)_양곡부두(투찰)-0.31%_경찰서-터미널간도로(투찰)②_마현생창(동양고속)_예정공정표" xfId="1351"/>
    <cellStyle name="_신태백(가실행)_양곡부두(투찰)-0.31%_경찰서-터미널간도로(투찰)②_마현생창(동양고속)_왜관-태평건설" xfId="1352"/>
    <cellStyle name="_신태백(가실행)_양곡부두(투찰)-0.31%_경찰서-터미널간도로(투찰)②_마현생창(동양고속)_왜관-태평건설_예정공정표" xfId="1353"/>
    <cellStyle name="_신태백(가실행)_양곡부두(투찰)-0.31%_경찰서-터미널간도로(투찰)②_예정공정표" xfId="1354"/>
    <cellStyle name="_신태백(가실행)_양곡부두(투찰)-0.31%_경찰서-터미널간도로(투찰)②_왜관-태평건설" xfId="1355"/>
    <cellStyle name="_신태백(가실행)_양곡부두(투찰)-0.31%_경찰서-터미널간도로(투찰)②_왜관-태평건설_예정공정표" xfId="1356"/>
    <cellStyle name="_신태백(가실행)_양곡부두(투찰)-0.31%_마현생창(동양고속)" xfId="1357"/>
    <cellStyle name="_신태백(가실행)_양곡부두(투찰)-0.31%_마현생창(동양고속)_예정공정표" xfId="1358"/>
    <cellStyle name="_신태백(가실행)_양곡부두(투찰)-0.31%_마현생창(동양고속)_왜관-태평건설" xfId="1359"/>
    <cellStyle name="_신태백(가실행)_양곡부두(투찰)-0.31%_마현생창(동양고속)_왜관-태평건설_예정공정표" xfId="1360"/>
    <cellStyle name="_신태백(가실행)_양곡부두(투찰)-0.31%_봉무지방산업단지도로(투찰)②" xfId="1361"/>
    <cellStyle name="_신태백(가실행)_양곡부두(투찰)-0.31%_봉무지방산업단지도로(투찰)②_마현생창(동양고속)" xfId="1362"/>
    <cellStyle name="_신태백(가실행)_양곡부두(투찰)-0.31%_봉무지방산업단지도로(투찰)②_마현생창(동양고속)_예정공정표" xfId="1363"/>
    <cellStyle name="_신태백(가실행)_양곡부두(투찰)-0.31%_봉무지방산업단지도로(투찰)②_마현생창(동양고속)_왜관-태평건설" xfId="1364"/>
    <cellStyle name="_신태백(가실행)_양곡부두(투찰)-0.31%_봉무지방산업단지도로(투찰)②_마현생창(동양고속)_왜관-태평건설_예정공정표" xfId="1365"/>
    <cellStyle name="_신태백(가실행)_양곡부두(투찰)-0.31%_봉무지방산업단지도로(투찰)②_예정공정표" xfId="1366"/>
    <cellStyle name="_신태백(가실행)_양곡부두(투찰)-0.31%_봉무지방산업단지도로(투찰)②_왜관-태평건설" xfId="1367"/>
    <cellStyle name="_신태백(가실행)_양곡부두(투찰)-0.31%_봉무지방산업단지도로(투찰)②_왜관-태평건설_예정공정표" xfId="1368"/>
    <cellStyle name="_신태백(가실행)_양곡부두(투찰)-0.31%_봉무지방산업단지도로(투찰)②+0.250%" xfId="1369"/>
    <cellStyle name="_신태백(가실행)_양곡부두(투찰)-0.31%_봉무지방산업단지도로(투찰)②+0.250%_마현생창(동양고속)" xfId="1370"/>
    <cellStyle name="_신태백(가실행)_양곡부두(투찰)-0.31%_봉무지방산업단지도로(투찰)②+0.250%_마현생창(동양고속)_예정공정표" xfId="1371"/>
    <cellStyle name="_신태백(가실행)_양곡부두(투찰)-0.31%_봉무지방산업단지도로(투찰)②+0.250%_마현생창(동양고속)_왜관-태평건설" xfId="1372"/>
    <cellStyle name="_신태백(가실행)_양곡부두(투찰)-0.31%_봉무지방산업단지도로(투찰)②+0.250%_마현생창(동양고속)_왜관-태평건설_예정공정표" xfId="1373"/>
    <cellStyle name="_신태백(가실행)_양곡부두(투찰)-0.31%_봉무지방산업단지도로(투찰)②+0.250%_예정공정표" xfId="1374"/>
    <cellStyle name="_신태백(가실행)_양곡부두(투찰)-0.31%_봉무지방산업단지도로(투찰)②+0.250%_왜관-태평건설" xfId="1375"/>
    <cellStyle name="_신태백(가실행)_양곡부두(투찰)-0.31%_봉무지방산업단지도로(투찰)②+0.250%_왜관-태평건설_예정공정표" xfId="1376"/>
    <cellStyle name="_신태백(가실행)_양곡부두(투찰)-0.31%_예정공정표" xfId="1377"/>
    <cellStyle name="_신태백(가실행)_양곡부두(투찰)-0.31%_왜관-태평건설" xfId="1378"/>
    <cellStyle name="_신태백(가실행)_양곡부두(투찰)-0.31%_왜관-태평건설_예정공정표" xfId="1379"/>
    <cellStyle name="_신태백(가실행)_양곡부두(투찰)-0.31%_합덕-신례원(2공구)투찰" xfId="1380"/>
    <cellStyle name="_신태백(가실행)_양곡부두(투찰)-0.31%_합덕-신례원(2공구)투찰_경찰서-터미널간도로(투찰)②" xfId="1381"/>
    <cellStyle name="_신태백(가실행)_양곡부두(투찰)-0.31%_합덕-신례원(2공구)투찰_경찰서-터미널간도로(투찰)②_마현생창(동양고속)" xfId="1382"/>
    <cellStyle name="_신태백(가실행)_양곡부두(투찰)-0.31%_합덕-신례원(2공구)투찰_경찰서-터미널간도로(투찰)②_마현생창(동양고속)_예정공정표" xfId="1383"/>
    <cellStyle name="_신태백(가실행)_양곡부두(투찰)-0.31%_합덕-신례원(2공구)투찰_경찰서-터미널간도로(투찰)②_마현생창(동양고속)_왜관-태평건설" xfId="1384"/>
    <cellStyle name="_신태백(가실행)_양곡부두(투찰)-0.31%_합덕-신례원(2공구)투찰_경찰서-터미널간도로(투찰)②_마현생창(동양고속)_왜관-태평건설_예정공정표" xfId="1385"/>
    <cellStyle name="_신태백(가실행)_양곡부두(투찰)-0.31%_합덕-신례원(2공구)투찰_경찰서-터미널간도로(투찰)②_예정공정표" xfId="1386"/>
    <cellStyle name="_신태백(가실행)_양곡부두(투찰)-0.31%_합덕-신례원(2공구)투찰_경찰서-터미널간도로(투찰)②_왜관-태평건설" xfId="1387"/>
    <cellStyle name="_신태백(가실행)_양곡부두(투찰)-0.31%_합덕-신례원(2공구)투찰_경찰서-터미널간도로(투찰)②_왜관-태평건설_예정공정표" xfId="1388"/>
    <cellStyle name="_신태백(가실행)_양곡부두(투찰)-0.31%_합덕-신례원(2공구)투찰_마현생창(동양고속)" xfId="1389"/>
    <cellStyle name="_신태백(가실행)_양곡부두(투찰)-0.31%_합덕-신례원(2공구)투찰_마현생창(동양고속)_예정공정표" xfId="1390"/>
    <cellStyle name="_신태백(가실행)_양곡부두(투찰)-0.31%_합덕-신례원(2공구)투찰_마현생창(동양고속)_왜관-태평건설" xfId="1391"/>
    <cellStyle name="_신태백(가실행)_양곡부두(투찰)-0.31%_합덕-신례원(2공구)투찰_마현생창(동양고속)_왜관-태평건설_예정공정표" xfId="1392"/>
    <cellStyle name="_신태백(가실행)_양곡부두(투찰)-0.31%_합덕-신례원(2공구)투찰_봉무지방산업단지도로(투찰)②" xfId="1393"/>
    <cellStyle name="_신태백(가실행)_양곡부두(투찰)-0.31%_합덕-신례원(2공구)투찰_봉무지방산업단지도로(투찰)②_마현생창(동양고속)" xfId="1394"/>
    <cellStyle name="_신태백(가실행)_양곡부두(투찰)-0.31%_합덕-신례원(2공구)투찰_봉무지방산업단지도로(투찰)②_마현생창(동양고속)_예정공정표" xfId="1395"/>
    <cellStyle name="_신태백(가실행)_양곡부두(투찰)-0.31%_합덕-신례원(2공구)투찰_봉무지방산업단지도로(투찰)②_마현생창(동양고속)_왜관-태평건설" xfId="1396"/>
    <cellStyle name="_신태백(가실행)_양곡부두(투찰)-0.31%_합덕-신례원(2공구)투찰_봉무지방산업단지도로(투찰)②_마현생창(동양고속)_왜관-태평건설_예정공정표" xfId="1397"/>
    <cellStyle name="_신태백(가실행)_양곡부두(투찰)-0.31%_합덕-신례원(2공구)투찰_봉무지방산업단지도로(투찰)②_예정공정표" xfId="1398"/>
    <cellStyle name="_신태백(가실행)_양곡부두(투찰)-0.31%_합덕-신례원(2공구)투찰_봉무지방산업단지도로(투찰)②_왜관-태평건설" xfId="1399"/>
    <cellStyle name="_신태백(가실행)_양곡부두(투찰)-0.31%_합덕-신례원(2공구)투찰_봉무지방산업단지도로(투찰)②_왜관-태평건설_예정공정표" xfId="1400"/>
    <cellStyle name="_신태백(가실행)_양곡부두(투찰)-0.31%_합덕-신례원(2공구)투찰_봉무지방산업단지도로(투찰)②+0.250%" xfId="1401"/>
    <cellStyle name="_신태백(가실행)_양곡부두(투찰)-0.31%_합덕-신례원(2공구)투찰_봉무지방산업단지도로(투찰)②+0.250%_마현생창(동양고속)" xfId="1402"/>
    <cellStyle name="_신태백(가실행)_양곡부두(투찰)-0.31%_합덕-신례원(2공구)투찰_봉무지방산업단지도로(투찰)②+0.250%_마현생창(동양고속)_예정공정표" xfId="1403"/>
    <cellStyle name="_신태백(가실행)_양곡부두(투찰)-0.31%_합덕-신례원(2공구)투찰_봉무지방산업단지도로(투찰)②+0.250%_마현생창(동양고속)_왜관-태평건설" xfId="1404"/>
    <cellStyle name="_신태백(가실행)_양곡부두(투찰)-0.31%_합덕-신례원(2공구)투찰_봉무지방산업단지도로(투찰)②+0.250%_마현생창(동양고속)_왜관-태평건설_예정공정표" xfId="1405"/>
    <cellStyle name="_신태백(가실행)_양곡부두(투찰)-0.31%_합덕-신례원(2공구)투찰_봉무지방산업단지도로(투찰)②+0.250%_예정공정표" xfId="1406"/>
    <cellStyle name="_신태백(가실행)_양곡부두(투찰)-0.31%_합덕-신례원(2공구)투찰_봉무지방산업단지도로(투찰)②+0.250%_왜관-태평건설" xfId="1407"/>
    <cellStyle name="_신태백(가실행)_양곡부두(투찰)-0.31%_합덕-신례원(2공구)투찰_봉무지방산업단지도로(투찰)②+0.250%_왜관-태평건설_예정공정표" xfId="1408"/>
    <cellStyle name="_신태백(가실행)_양곡부두(투찰)-0.31%_합덕-신례원(2공구)투찰_예정공정표" xfId="1409"/>
    <cellStyle name="_신태백(가실행)_양곡부두(투찰)-0.31%_합덕-신례원(2공구)투찰_왜관-태평건설" xfId="1410"/>
    <cellStyle name="_신태백(가실행)_양곡부두(투찰)-0.31%_합덕-신례원(2공구)투찰_왜관-태평건설_예정공정표" xfId="1411"/>
    <cellStyle name="_신태백(가실행)_양곡부두(투찰)-0.31%_합덕-신례원(2공구)투찰_합덕-신례원(2공구)투찰" xfId="1412"/>
    <cellStyle name="_신태백(가실행)_양곡부두(투찰)-0.31%_합덕-신례원(2공구)투찰_합덕-신례원(2공구)투찰_경찰서-터미널간도로(투찰)②" xfId="1413"/>
    <cellStyle name="_신태백(가실행)_양곡부두(투찰)-0.31%_합덕-신례원(2공구)투찰_합덕-신례원(2공구)투찰_경찰서-터미널간도로(투찰)②_마현생창(동양고속)" xfId="1414"/>
    <cellStyle name="_신태백(가실행)_양곡부두(투찰)-0.31%_합덕-신례원(2공구)투찰_합덕-신례원(2공구)투찰_경찰서-터미널간도로(투찰)②_마현생창(동양고속)_예정공정표" xfId="1415"/>
    <cellStyle name="_신태백(가실행)_양곡부두(투찰)-0.31%_합덕-신례원(2공구)투찰_합덕-신례원(2공구)투찰_경찰서-터미널간도로(투찰)②_마현생창(동양고속)_왜관-태평건설" xfId="1416"/>
    <cellStyle name="_신태백(가실행)_양곡부두(투찰)-0.31%_합덕-신례원(2공구)투찰_합덕-신례원(2공구)투찰_경찰서-터미널간도로(투찰)②_마현생창(동양고속)_왜관-태평건설_예정공정표" xfId="1417"/>
    <cellStyle name="_신태백(가실행)_양곡부두(투찰)-0.31%_합덕-신례원(2공구)투찰_합덕-신례원(2공구)투찰_경찰서-터미널간도로(투찰)②_예정공정표" xfId="1418"/>
    <cellStyle name="_신태백(가실행)_양곡부두(투찰)-0.31%_합덕-신례원(2공구)투찰_합덕-신례원(2공구)투찰_경찰서-터미널간도로(투찰)②_왜관-태평건설" xfId="1419"/>
    <cellStyle name="_신태백(가실행)_양곡부두(투찰)-0.31%_합덕-신례원(2공구)투찰_합덕-신례원(2공구)투찰_경찰서-터미널간도로(투찰)②_왜관-태평건설_예정공정표" xfId="1420"/>
    <cellStyle name="_신태백(가실행)_양곡부두(투찰)-0.31%_합덕-신례원(2공구)투찰_합덕-신례원(2공구)투찰_마현생창(동양고속)" xfId="1421"/>
    <cellStyle name="_신태백(가실행)_양곡부두(투찰)-0.31%_합덕-신례원(2공구)투찰_합덕-신례원(2공구)투찰_마현생창(동양고속)_예정공정표" xfId="1422"/>
    <cellStyle name="_신태백(가실행)_양곡부두(투찰)-0.31%_합덕-신례원(2공구)투찰_합덕-신례원(2공구)투찰_마현생창(동양고속)_왜관-태평건설" xfId="1423"/>
    <cellStyle name="_신태백(가실행)_양곡부두(투찰)-0.31%_합덕-신례원(2공구)투찰_합덕-신례원(2공구)투찰_마현생창(동양고속)_왜관-태평건설_예정공정표" xfId="1424"/>
    <cellStyle name="_신태백(가실행)_양곡부두(투찰)-0.31%_합덕-신례원(2공구)투찰_합덕-신례원(2공구)투찰_봉무지방산업단지도로(투찰)②" xfId="1425"/>
    <cellStyle name="_신태백(가실행)_양곡부두(투찰)-0.31%_합덕-신례원(2공구)투찰_합덕-신례원(2공구)투찰_봉무지방산업단지도로(투찰)②_마현생창(동양고속)" xfId="1426"/>
    <cellStyle name="_신태백(가실행)_양곡부두(투찰)-0.31%_합덕-신례원(2공구)투찰_합덕-신례원(2공구)투찰_봉무지방산업단지도로(투찰)②_마현생창(동양고속)_예정공정표" xfId="1427"/>
    <cellStyle name="_신태백(가실행)_양곡부두(투찰)-0.31%_합덕-신례원(2공구)투찰_합덕-신례원(2공구)투찰_봉무지방산업단지도로(투찰)②_마현생창(동양고속)_왜관-태평건설" xfId="1428"/>
    <cellStyle name="_신태백(가실행)_양곡부두(투찰)-0.31%_합덕-신례원(2공구)투찰_합덕-신례원(2공구)투찰_봉무지방산업단지도로(투찰)②_마현생창(동양고속)_왜관-태평건설_예정공정표" xfId="1429"/>
    <cellStyle name="_신태백(가실행)_양곡부두(투찰)-0.31%_합덕-신례원(2공구)투찰_합덕-신례원(2공구)투찰_봉무지방산업단지도로(투찰)②_예정공정표" xfId="1430"/>
    <cellStyle name="_신태백(가실행)_양곡부두(투찰)-0.31%_합덕-신례원(2공구)투찰_합덕-신례원(2공구)투찰_봉무지방산업단지도로(투찰)②_왜관-태평건설" xfId="1431"/>
    <cellStyle name="_신태백(가실행)_양곡부두(투찰)-0.31%_합덕-신례원(2공구)투찰_합덕-신례원(2공구)투찰_봉무지방산업단지도로(투찰)②_왜관-태평건설_예정공정표" xfId="1432"/>
    <cellStyle name="_신태백(가실행)_양곡부두(투찰)-0.31%_합덕-신례원(2공구)투찰_합덕-신례원(2공구)투찰_봉무지방산업단지도로(투찰)②+0.250%" xfId="1433"/>
    <cellStyle name="_신태백(가실행)_양곡부두(투찰)-0.31%_합덕-신례원(2공구)투찰_합덕-신례원(2공구)투찰_봉무지방산업단지도로(투찰)②+0.250%_마현생창(동양고속)" xfId="1434"/>
    <cellStyle name="_신태백(가실행)_양곡부두(투찰)-0.31%_합덕-신례원(2공구)투찰_합덕-신례원(2공구)투찰_봉무지방산업단지도로(투찰)②+0.250%_마현생창(동양고속)_예정공정표" xfId="1435"/>
    <cellStyle name="_신태백(가실행)_양곡부두(투찰)-0.31%_합덕-신례원(2공구)투찰_합덕-신례원(2공구)투찰_봉무지방산업단지도로(투찰)②+0.250%_마현생창(동양고속)_왜관-태평건설" xfId="1436"/>
    <cellStyle name="_신태백(가실행)_양곡부두(투찰)-0.31%_합덕-신례원(2공구)투찰_합덕-신례원(2공구)투찰_봉무지방산업단지도로(투찰)②+0.250%_마현생창(동양고속)_왜관-태평건설_예정공정표" xfId="1437"/>
    <cellStyle name="_신태백(가실행)_양곡부두(투찰)-0.31%_합덕-신례원(2공구)투찰_합덕-신례원(2공구)투찰_봉무지방산업단지도로(투찰)②+0.250%_예정공정표" xfId="1438"/>
    <cellStyle name="_신태백(가실행)_양곡부두(투찰)-0.31%_합덕-신례원(2공구)투찰_합덕-신례원(2공구)투찰_봉무지방산업단지도로(투찰)②+0.250%_왜관-태평건설" xfId="1439"/>
    <cellStyle name="_신태백(가실행)_양곡부두(투찰)-0.31%_합덕-신례원(2공구)투찰_합덕-신례원(2공구)투찰_봉무지방산업단지도로(투찰)②+0.250%_왜관-태평건설_예정공정표" xfId="1440"/>
    <cellStyle name="_신태백(가실행)_양곡부두(투찰)-0.31%_합덕-신례원(2공구)투찰_합덕-신례원(2공구)투찰_예정공정표" xfId="1441"/>
    <cellStyle name="_신태백(가실행)_양곡부두(투찰)-0.31%_합덕-신례원(2공구)투찰_합덕-신례원(2공구)투찰_왜관-태평건설" xfId="1442"/>
    <cellStyle name="_신태백(가실행)_양곡부두(투찰)-0.31%_합덕-신례원(2공구)투찰_합덕-신례원(2공구)투찰_왜관-태평건설_예정공정표" xfId="1443"/>
    <cellStyle name="_신태백(가실행)_예정공정표" xfId="1444"/>
    <cellStyle name="_신태백(가실행)_왜관-태평건설" xfId="1445"/>
    <cellStyle name="_신태백(가실행)_왜관-태평건설_예정공정표" xfId="1446"/>
    <cellStyle name="_신태백(가실행)_창원상수도(토목)투찰" xfId="1447"/>
    <cellStyle name="_신태백(가실행)_창원상수도(토목)투찰_경찰서-터미널간도로(투찰)②" xfId="1448"/>
    <cellStyle name="_신태백(가실행)_창원상수도(토목)투찰_경찰서-터미널간도로(투찰)②_마현생창(동양고속)" xfId="1449"/>
    <cellStyle name="_신태백(가실행)_창원상수도(토목)투찰_경찰서-터미널간도로(투찰)②_마현생창(동양고속)_예정공정표" xfId="1450"/>
    <cellStyle name="_신태백(가실행)_창원상수도(토목)투찰_경찰서-터미널간도로(투찰)②_마현생창(동양고속)_왜관-태평건설" xfId="1451"/>
    <cellStyle name="_신태백(가실행)_창원상수도(토목)투찰_경찰서-터미널간도로(투찰)②_마현생창(동양고속)_왜관-태평건설_예정공정표" xfId="1452"/>
    <cellStyle name="_신태백(가실행)_창원상수도(토목)투찰_경찰서-터미널간도로(투찰)②_예정공정표" xfId="1453"/>
    <cellStyle name="_신태백(가실행)_창원상수도(토목)투찰_경찰서-터미널간도로(투찰)②_왜관-태평건설" xfId="1454"/>
    <cellStyle name="_신태백(가실행)_창원상수도(토목)투찰_경찰서-터미널간도로(투찰)②_왜관-태평건설_예정공정표" xfId="1455"/>
    <cellStyle name="_신태백(가실행)_창원상수도(토목)투찰_마현생창(동양고속)" xfId="1456"/>
    <cellStyle name="_신태백(가실행)_창원상수도(토목)투찰_마현생창(동양고속)_예정공정표" xfId="1457"/>
    <cellStyle name="_신태백(가실행)_창원상수도(토목)투찰_마현생창(동양고속)_왜관-태평건설" xfId="1458"/>
    <cellStyle name="_신태백(가실행)_창원상수도(토목)투찰_마현생창(동양고속)_왜관-태평건설_예정공정표" xfId="1459"/>
    <cellStyle name="_신태백(가실행)_창원상수도(토목)투찰_봉무지방산업단지도로(투찰)②" xfId="1460"/>
    <cellStyle name="_신태백(가실행)_창원상수도(토목)투찰_봉무지방산업단지도로(투찰)②_마현생창(동양고속)" xfId="1461"/>
    <cellStyle name="_신태백(가실행)_창원상수도(토목)투찰_봉무지방산업단지도로(투찰)②_마현생창(동양고속)_예정공정표" xfId="1462"/>
    <cellStyle name="_신태백(가실행)_창원상수도(토목)투찰_봉무지방산업단지도로(투찰)②_마현생창(동양고속)_왜관-태평건설" xfId="1463"/>
    <cellStyle name="_신태백(가실행)_창원상수도(토목)투찰_봉무지방산업단지도로(투찰)②_마현생창(동양고속)_왜관-태평건설_예정공정표" xfId="1464"/>
    <cellStyle name="_신태백(가실행)_창원상수도(토목)투찰_봉무지방산업단지도로(투찰)②_예정공정표" xfId="1465"/>
    <cellStyle name="_신태백(가실행)_창원상수도(토목)투찰_봉무지방산업단지도로(투찰)②_왜관-태평건설" xfId="1466"/>
    <cellStyle name="_신태백(가실행)_창원상수도(토목)투찰_봉무지방산업단지도로(투찰)②_왜관-태평건설_예정공정표" xfId="1467"/>
    <cellStyle name="_신태백(가실행)_창원상수도(토목)투찰_봉무지방산업단지도로(투찰)②+0.250%" xfId="1468"/>
    <cellStyle name="_신태백(가실행)_창원상수도(토목)투찰_봉무지방산업단지도로(투찰)②+0.250%_마현생창(동양고속)" xfId="1469"/>
    <cellStyle name="_신태백(가실행)_창원상수도(토목)투찰_봉무지방산업단지도로(투찰)②+0.250%_마현생창(동양고속)_예정공정표" xfId="1470"/>
    <cellStyle name="_신태백(가실행)_창원상수도(토목)투찰_봉무지방산업단지도로(투찰)②+0.250%_마현생창(동양고속)_왜관-태평건설" xfId="1471"/>
    <cellStyle name="_신태백(가실행)_창원상수도(토목)투찰_봉무지방산업단지도로(투찰)②+0.250%_마현생창(동양고속)_왜관-태평건설_예정공정표" xfId="1472"/>
    <cellStyle name="_신태백(가실행)_창원상수도(토목)투찰_봉무지방산업단지도로(투찰)②+0.250%_예정공정표" xfId="1473"/>
    <cellStyle name="_신태백(가실행)_창원상수도(토목)투찰_봉무지방산업단지도로(투찰)②+0.250%_왜관-태평건설" xfId="1474"/>
    <cellStyle name="_신태백(가실행)_창원상수도(토목)투찰_봉무지방산업단지도로(투찰)②+0.250%_왜관-태평건설_예정공정표" xfId="1475"/>
    <cellStyle name="_신태백(가실행)_창원상수도(토목)투찰_예정공정표" xfId="1476"/>
    <cellStyle name="_신태백(가실행)_창원상수도(토목)투찰_왜관-태평건설" xfId="1477"/>
    <cellStyle name="_신태백(가실행)_창원상수도(토목)투찰_왜관-태평건설_예정공정표" xfId="1478"/>
    <cellStyle name="_신태백(가실행)_창원상수도(토목)투찰_합덕-신례원(2공구)투찰" xfId="1479"/>
    <cellStyle name="_신태백(가실행)_창원상수도(토목)투찰_합덕-신례원(2공구)투찰_경찰서-터미널간도로(투찰)②" xfId="1480"/>
    <cellStyle name="_신태백(가실행)_창원상수도(토목)투찰_합덕-신례원(2공구)투찰_경찰서-터미널간도로(투찰)②_마현생창(동양고속)" xfId="1481"/>
    <cellStyle name="_신태백(가실행)_창원상수도(토목)투찰_합덕-신례원(2공구)투찰_경찰서-터미널간도로(투찰)②_마현생창(동양고속)_예정공정표" xfId="1482"/>
    <cellStyle name="_신태백(가실행)_창원상수도(토목)투찰_합덕-신례원(2공구)투찰_경찰서-터미널간도로(투찰)②_마현생창(동양고속)_왜관-태평건설" xfId="1483"/>
    <cellStyle name="_신태백(가실행)_창원상수도(토목)투찰_합덕-신례원(2공구)투찰_경찰서-터미널간도로(투찰)②_마현생창(동양고속)_왜관-태평건설_예정공정표" xfId="1484"/>
    <cellStyle name="_신태백(가실행)_창원상수도(토목)투찰_합덕-신례원(2공구)투찰_경찰서-터미널간도로(투찰)②_예정공정표" xfId="1485"/>
    <cellStyle name="_신태백(가실행)_창원상수도(토목)투찰_합덕-신례원(2공구)투찰_경찰서-터미널간도로(투찰)②_왜관-태평건설" xfId="1486"/>
    <cellStyle name="_신태백(가실행)_창원상수도(토목)투찰_합덕-신례원(2공구)투찰_경찰서-터미널간도로(투찰)②_왜관-태평건설_예정공정표" xfId="1487"/>
    <cellStyle name="_신태백(가실행)_창원상수도(토목)투찰_합덕-신례원(2공구)투찰_마현생창(동양고속)" xfId="1488"/>
    <cellStyle name="_신태백(가실행)_창원상수도(토목)투찰_합덕-신례원(2공구)투찰_마현생창(동양고속)_예정공정표" xfId="1489"/>
    <cellStyle name="_신태백(가실행)_창원상수도(토목)투찰_합덕-신례원(2공구)투찰_마현생창(동양고속)_왜관-태평건설" xfId="1490"/>
    <cellStyle name="_신태백(가실행)_창원상수도(토목)투찰_합덕-신례원(2공구)투찰_마현생창(동양고속)_왜관-태평건설_예정공정표" xfId="1491"/>
    <cellStyle name="_신태백(가실행)_창원상수도(토목)투찰_합덕-신례원(2공구)투찰_봉무지방산업단지도로(투찰)②" xfId="1492"/>
    <cellStyle name="_신태백(가실행)_창원상수도(토목)투찰_합덕-신례원(2공구)투찰_봉무지방산업단지도로(투찰)②_마현생창(동양고속)" xfId="1493"/>
    <cellStyle name="_신태백(가실행)_창원상수도(토목)투찰_합덕-신례원(2공구)투찰_봉무지방산업단지도로(투찰)②_마현생창(동양고속)_예정공정표" xfId="1494"/>
    <cellStyle name="_신태백(가실행)_창원상수도(토목)투찰_합덕-신례원(2공구)투찰_봉무지방산업단지도로(투찰)②_마현생창(동양고속)_왜관-태평건설" xfId="1495"/>
    <cellStyle name="_신태백(가실행)_창원상수도(토목)투찰_합덕-신례원(2공구)투찰_봉무지방산업단지도로(투찰)②_마현생창(동양고속)_왜관-태평건설_예정공정표" xfId="1496"/>
    <cellStyle name="_신태백(가실행)_창원상수도(토목)투찰_합덕-신례원(2공구)투찰_봉무지방산업단지도로(투찰)②_예정공정표" xfId="1497"/>
    <cellStyle name="_신태백(가실행)_창원상수도(토목)투찰_합덕-신례원(2공구)투찰_봉무지방산업단지도로(투찰)②_왜관-태평건설" xfId="1498"/>
    <cellStyle name="_신태백(가실행)_창원상수도(토목)투찰_합덕-신례원(2공구)투찰_봉무지방산업단지도로(투찰)②_왜관-태평건설_예정공정표" xfId="1499"/>
    <cellStyle name="_신태백(가실행)_창원상수도(토목)투찰_합덕-신례원(2공구)투찰_봉무지방산업단지도로(투찰)②+0.250%" xfId="1500"/>
    <cellStyle name="_신태백(가실행)_창원상수도(토목)투찰_합덕-신례원(2공구)투찰_봉무지방산업단지도로(투찰)②+0.250%_마현생창(동양고속)" xfId="1501"/>
    <cellStyle name="_신태백(가실행)_창원상수도(토목)투찰_합덕-신례원(2공구)투찰_봉무지방산업단지도로(투찰)②+0.250%_마현생창(동양고속)_예정공정표" xfId="1502"/>
    <cellStyle name="_신태백(가실행)_창원상수도(토목)투찰_합덕-신례원(2공구)투찰_봉무지방산업단지도로(투찰)②+0.250%_마현생창(동양고속)_왜관-태평건설" xfId="1503"/>
    <cellStyle name="_신태백(가실행)_창원상수도(토목)투찰_합덕-신례원(2공구)투찰_봉무지방산업단지도로(투찰)②+0.250%_마현생창(동양고속)_왜관-태평건설_예정공정표" xfId="1504"/>
    <cellStyle name="_신태백(가실행)_창원상수도(토목)투찰_합덕-신례원(2공구)투찰_봉무지방산업단지도로(투찰)②+0.250%_예정공정표" xfId="1505"/>
    <cellStyle name="_신태백(가실행)_창원상수도(토목)투찰_합덕-신례원(2공구)투찰_봉무지방산업단지도로(투찰)②+0.250%_왜관-태평건설" xfId="1506"/>
    <cellStyle name="_신태백(가실행)_창원상수도(토목)투찰_합덕-신례원(2공구)투찰_봉무지방산업단지도로(투찰)②+0.250%_왜관-태평건설_예정공정표" xfId="1507"/>
    <cellStyle name="_신태백(가실행)_창원상수도(토목)투찰_합덕-신례원(2공구)투찰_예정공정표" xfId="1508"/>
    <cellStyle name="_신태백(가실행)_창원상수도(토목)투찰_합덕-신례원(2공구)투찰_왜관-태평건설" xfId="1509"/>
    <cellStyle name="_신태백(가실행)_창원상수도(토목)투찰_합덕-신례원(2공구)투찰_왜관-태평건설_예정공정표" xfId="1510"/>
    <cellStyle name="_신태백(가실행)_창원상수도(토목)투찰_합덕-신례원(2공구)투찰_합덕-신례원(2공구)투찰" xfId="1511"/>
    <cellStyle name="_신태백(가실행)_창원상수도(토목)투찰_합덕-신례원(2공구)투찰_합덕-신례원(2공구)투찰_경찰서-터미널간도로(투찰)②" xfId="1512"/>
    <cellStyle name="_신태백(가실행)_창원상수도(토목)투찰_합덕-신례원(2공구)투찰_합덕-신례원(2공구)투찰_경찰서-터미널간도로(투찰)②_마현생창(동양고속)" xfId="1513"/>
    <cellStyle name="_신태백(가실행)_창원상수도(토목)투찰_합덕-신례원(2공구)투찰_합덕-신례원(2공구)투찰_경찰서-터미널간도로(투찰)②_마현생창(동양고속)_예정공정표" xfId="1514"/>
    <cellStyle name="_신태백(가실행)_창원상수도(토목)투찰_합덕-신례원(2공구)투찰_합덕-신례원(2공구)투찰_경찰서-터미널간도로(투찰)②_마현생창(동양고속)_왜관-태평건설" xfId="1515"/>
    <cellStyle name="_신태백(가실행)_창원상수도(토목)투찰_합덕-신례원(2공구)투찰_합덕-신례원(2공구)투찰_경찰서-터미널간도로(투찰)②_마현생창(동양고속)_왜관-태평건설_예정공정표" xfId="1516"/>
    <cellStyle name="_신태백(가실행)_창원상수도(토목)투찰_합덕-신례원(2공구)투찰_합덕-신례원(2공구)투찰_경찰서-터미널간도로(투찰)②_예정공정표" xfId="1517"/>
    <cellStyle name="_신태백(가실행)_창원상수도(토목)투찰_합덕-신례원(2공구)투찰_합덕-신례원(2공구)투찰_경찰서-터미널간도로(투찰)②_왜관-태평건설" xfId="1518"/>
    <cellStyle name="_신태백(가실행)_창원상수도(토목)투찰_합덕-신례원(2공구)투찰_합덕-신례원(2공구)투찰_경찰서-터미널간도로(투찰)②_왜관-태평건설_예정공정표" xfId="1519"/>
    <cellStyle name="_신태백(가실행)_창원상수도(토목)투찰_합덕-신례원(2공구)투찰_합덕-신례원(2공구)투찰_마현생창(동양고속)" xfId="1520"/>
    <cellStyle name="_신태백(가실행)_창원상수도(토목)투찰_합덕-신례원(2공구)투찰_합덕-신례원(2공구)투찰_마현생창(동양고속)_예정공정표" xfId="1521"/>
    <cellStyle name="_신태백(가실행)_창원상수도(토목)투찰_합덕-신례원(2공구)투찰_합덕-신례원(2공구)투찰_마현생창(동양고속)_왜관-태평건설" xfId="1522"/>
    <cellStyle name="_신태백(가실행)_창원상수도(토목)투찰_합덕-신례원(2공구)투찰_합덕-신례원(2공구)투찰_마현생창(동양고속)_왜관-태평건설_예정공정표" xfId="1523"/>
    <cellStyle name="_신태백(가실행)_창원상수도(토목)투찰_합덕-신례원(2공구)투찰_합덕-신례원(2공구)투찰_봉무지방산업단지도로(투찰)②" xfId="1524"/>
    <cellStyle name="_신태백(가실행)_창원상수도(토목)투찰_합덕-신례원(2공구)투찰_합덕-신례원(2공구)투찰_봉무지방산업단지도로(투찰)②_마현생창(동양고속)" xfId="1525"/>
    <cellStyle name="_신태백(가실행)_창원상수도(토목)투찰_합덕-신례원(2공구)투찰_합덕-신례원(2공구)투찰_봉무지방산업단지도로(투찰)②_마현생창(동양고속)_예정공정표" xfId="1526"/>
    <cellStyle name="_신태백(가실행)_창원상수도(토목)투찰_합덕-신례원(2공구)투찰_합덕-신례원(2공구)투찰_봉무지방산업단지도로(투찰)②_마현생창(동양고속)_왜관-태평건설" xfId="1527"/>
    <cellStyle name="_신태백(가실행)_창원상수도(토목)투찰_합덕-신례원(2공구)투찰_합덕-신례원(2공구)투찰_봉무지방산업단지도로(투찰)②_마현생창(동양고속)_왜관-태평건설_예정공정표" xfId="1528"/>
    <cellStyle name="_신태백(가실행)_창원상수도(토목)투찰_합덕-신례원(2공구)투찰_합덕-신례원(2공구)투찰_봉무지방산업단지도로(투찰)②_예정공정표" xfId="1529"/>
    <cellStyle name="_신태백(가실행)_창원상수도(토목)투찰_합덕-신례원(2공구)투찰_합덕-신례원(2공구)투찰_봉무지방산업단지도로(투찰)②_왜관-태평건설" xfId="1530"/>
    <cellStyle name="_신태백(가실행)_창원상수도(토목)투찰_합덕-신례원(2공구)투찰_합덕-신례원(2공구)투찰_봉무지방산업단지도로(투찰)②_왜관-태평건설_예정공정표" xfId="1531"/>
    <cellStyle name="_신태백(가실행)_창원상수도(토목)투찰_합덕-신례원(2공구)투찰_합덕-신례원(2공구)투찰_봉무지방산업단지도로(투찰)②+0.250%" xfId="1532"/>
    <cellStyle name="_신태백(가실행)_창원상수도(토목)투찰_합덕-신례원(2공구)투찰_합덕-신례원(2공구)투찰_봉무지방산업단지도로(투찰)②+0.250%_마현생창(동양고속)" xfId="1533"/>
    <cellStyle name="_신태백(가실행)_창원상수도(토목)투찰_합덕-신례원(2공구)투찰_합덕-신례원(2공구)투찰_봉무지방산업단지도로(투찰)②+0.250%_마현생창(동양고속)_예정공정표" xfId="1534"/>
    <cellStyle name="_신태백(가실행)_창원상수도(토목)투찰_합덕-신례원(2공구)투찰_합덕-신례원(2공구)투찰_봉무지방산업단지도로(투찰)②+0.250%_마현생창(동양고속)_왜관-태평건설" xfId="1535"/>
    <cellStyle name="_신태백(가실행)_창원상수도(토목)투찰_합덕-신례원(2공구)투찰_합덕-신례원(2공구)투찰_봉무지방산업단지도로(투찰)②+0.250%_마현생창(동양고속)_왜관-태평건설_예정공정표" xfId="1536"/>
    <cellStyle name="_신태백(가실행)_창원상수도(토목)투찰_합덕-신례원(2공구)투찰_합덕-신례원(2공구)투찰_봉무지방산업단지도로(투찰)②+0.250%_예정공정표" xfId="1537"/>
    <cellStyle name="_신태백(가실행)_창원상수도(토목)투찰_합덕-신례원(2공구)투찰_합덕-신례원(2공구)투찰_봉무지방산업단지도로(투찰)②+0.250%_왜관-태평건설" xfId="1538"/>
    <cellStyle name="_신태백(가실행)_창원상수도(토목)투찰_합덕-신례원(2공구)투찰_합덕-신례원(2공구)투찰_봉무지방산업단지도로(투찰)②+0.250%_왜관-태평건설_예정공정표" xfId="1539"/>
    <cellStyle name="_신태백(가실행)_창원상수도(토목)투찰_합덕-신례원(2공구)투찰_합덕-신례원(2공구)투찰_예정공정표" xfId="1540"/>
    <cellStyle name="_신태백(가실행)_창원상수도(토목)투찰_합덕-신례원(2공구)투찰_합덕-신례원(2공구)투찰_왜관-태평건설" xfId="1541"/>
    <cellStyle name="_신태백(가실행)_창원상수도(토목)투찰_합덕-신례원(2공구)투찰_합덕-신례원(2공구)투찰_왜관-태평건설_예정공정표" xfId="1542"/>
    <cellStyle name="_신태백(가실행)_합덕-신례원(2공구)투찰" xfId="1543"/>
    <cellStyle name="_신태백(가실행)_합덕-신례원(2공구)투찰_경찰서-터미널간도로(투찰)②" xfId="1544"/>
    <cellStyle name="_신태백(가실행)_합덕-신례원(2공구)투찰_경찰서-터미널간도로(투찰)②_마현생창(동양고속)" xfId="1545"/>
    <cellStyle name="_신태백(가실행)_합덕-신례원(2공구)투찰_경찰서-터미널간도로(투찰)②_마현생창(동양고속)_예정공정표" xfId="1546"/>
    <cellStyle name="_신태백(가실행)_합덕-신례원(2공구)투찰_경찰서-터미널간도로(투찰)②_마현생창(동양고속)_왜관-태평건설" xfId="1547"/>
    <cellStyle name="_신태백(가실행)_합덕-신례원(2공구)투찰_경찰서-터미널간도로(투찰)②_마현생창(동양고속)_왜관-태평건설_예정공정표" xfId="1548"/>
    <cellStyle name="_신태백(가실행)_합덕-신례원(2공구)투찰_경찰서-터미널간도로(투찰)②_예정공정표" xfId="1549"/>
    <cellStyle name="_신태백(가실행)_합덕-신례원(2공구)투찰_경찰서-터미널간도로(투찰)②_왜관-태평건설" xfId="1550"/>
    <cellStyle name="_신태백(가실행)_합덕-신례원(2공구)투찰_경찰서-터미널간도로(투찰)②_왜관-태평건설_예정공정표" xfId="1551"/>
    <cellStyle name="_신태백(가실행)_합덕-신례원(2공구)투찰_마현생창(동양고속)" xfId="1552"/>
    <cellStyle name="_신태백(가실행)_합덕-신례원(2공구)투찰_마현생창(동양고속)_예정공정표" xfId="1553"/>
    <cellStyle name="_신태백(가실행)_합덕-신례원(2공구)투찰_마현생창(동양고속)_왜관-태평건설" xfId="1554"/>
    <cellStyle name="_신태백(가실행)_합덕-신례원(2공구)투찰_마현생창(동양고속)_왜관-태평건설_예정공정표" xfId="1555"/>
    <cellStyle name="_신태백(가실행)_합덕-신례원(2공구)투찰_봉무지방산업단지도로(투찰)②" xfId="1556"/>
    <cellStyle name="_신태백(가실행)_합덕-신례원(2공구)투찰_봉무지방산업단지도로(투찰)②_마현생창(동양고속)" xfId="1557"/>
    <cellStyle name="_신태백(가실행)_합덕-신례원(2공구)투찰_봉무지방산업단지도로(투찰)②_마현생창(동양고속)_예정공정표" xfId="1558"/>
    <cellStyle name="_신태백(가실행)_합덕-신례원(2공구)투찰_봉무지방산업단지도로(투찰)②_마현생창(동양고속)_왜관-태평건설" xfId="1559"/>
    <cellStyle name="_신태백(가실행)_합덕-신례원(2공구)투찰_봉무지방산업단지도로(투찰)②_마현생창(동양고속)_왜관-태평건설_예정공정표" xfId="1560"/>
    <cellStyle name="_신태백(가실행)_합덕-신례원(2공구)투찰_봉무지방산업단지도로(투찰)②_예정공정표" xfId="1561"/>
    <cellStyle name="_신태백(가실행)_합덕-신례원(2공구)투찰_봉무지방산업단지도로(투찰)②_왜관-태평건설" xfId="1562"/>
    <cellStyle name="_신태백(가실행)_합덕-신례원(2공구)투찰_봉무지방산업단지도로(투찰)②_왜관-태평건설_예정공정표" xfId="1563"/>
    <cellStyle name="_신태백(가실행)_합덕-신례원(2공구)투찰_봉무지방산업단지도로(투찰)②+0.250%" xfId="1564"/>
    <cellStyle name="_신태백(가실행)_합덕-신례원(2공구)투찰_봉무지방산업단지도로(투찰)②+0.250%_마현생창(동양고속)" xfId="1565"/>
    <cellStyle name="_신태백(가실행)_합덕-신례원(2공구)투찰_봉무지방산업단지도로(투찰)②+0.250%_마현생창(동양고속)_예정공정표" xfId="1566"/>
    <cellStyle name="_신태백(가실행)_합덕-신례원(2공구)투찰_봉무지방산업단지도로(투찰)②+0.250%_마현생창(동양고속)_왜관-태평건설" xfId="1567"/>
    <cellStyle name="_신태백(가실행)_합덕-신례원(2공구)투찰_봉무지방산업단지도로(투찰)②+0.250%_마현생창(동양고속)_왜관-태평건설_예정공정표" xfId="1568"/>
    <cellStyle name="_신태백(가실행)_합덕-신례원(2공구)투찰_봉무지방산업단지도로(투찰)②+0.250%_예정공정표" xfId="1569"/>
    <cellStyle name="_신태백(가실행)_합덕-신례원(2공구)투찰_봉무지방산업단지도로(투찰)②+0.250%_왜관-태평건설" xfId="1570"/>
    <cellStyle name="_신태백(가실행)_합덕-신례원(2공구)투찰_봉무지방산업단지도로(투찰)②+0.250%_왜관-태평건설_예정공정표" xfId="1571"/>
    <cellStyle name="_신태백(가실행)_합덕-신례원(2공구)투찰_예정공정표" xfId="1572"/>
    <cellStyle name="_신태백(가실행)_합덕-신례원(2공구)투찰_왜관-태평건설" xfId="1573"/>
    <cellStyle name="_신태백(가실행)_합덕-신례원(2공구)투찰_왜관-태평건설_예정공정표" xfId="1574"/>
    <cellStyle name="_신태백(가실행)_합덕-신례원(2공구)투찰_합덕-신례원(2공구)투찰" xfId="1575"/>
    <cellStyle name="_신태백(가실행)_합덕-신례원(2공구)투찰_합덕-신례원(2공구)투찰_경찰서-터미널간도로(투찰)②" xfId="1576"/>
    <cellStyle name="_신태백(가실행)_합덕-신례원(2공구)투찰_합덕-신례원(2공구)투찰_경찰서-터미널간도로(투찰)②_마현생창(동양고속)" xfId="1577"/>
    <cellStyle name="_신태백(가실행)_합덕-신례원(2공구)투찰_합덕-신례원(2공구)투찰_경찰서-터미널간도로(투찰)②_마현생창(동양고속)_예정공정표" xfId="1578"/>
    <cellStyle name="_신태백(가실행)_합덕-신례원(2공구)투찰_합덕-신례원(2공구)투찰_경찰서-터미널간도로(투찰)②_마현생창(동양고속)_왜관-태평건설" xfId="1579"/>
    <cellStyle name="_신태백(가실행)_합덕-신례원(2공구)투찰_합덕-신례원(2공구)투찰_경찰서-터미널간도로(투찰)②_마현생창(동양고속)_왜관-태평건설_예정공정표" xfId="1580"/>
    <cellStyle name="_신태백(가실행)_합덕-신례원(2공구)투찰_합덕-신례원(2공구)투찰_경찰서-터미널간도로(투찰)②_예정공정표" xfId="1581"/>
    <cellStyle name="_신태백(가실행)_합덕-신례원(2공구)투찰_합덕-신례원(2공구)투찰_경찰서-터미널간도로(투찰)②_왜관-태평건설" xfId="1582"/>
    <cellStyle name="_신태백(가실행)_합덕-신례원(2공구)투찰_합덕-신례원(2공구)투찰_경찰서-터미널간도로(투찰)②_왜관-태평건설_예정공정표" xfId="1583"/>
    <cellStyle name="_신태백(가실행)_합덕-신례원(2공구)투찰_합덕-신례원(2공구)투찰_마현생창(동양고속)" xfId="1584"/>
    <cellStyle name="_신태백(가실행)_합덕-신례원(2공구)투찰_합덕-신례원(2공구)투찰_마현생창(동양고속)_예정공정표" xfId="1585"/>
    <cellStyle name="_신태백(가실행)_합덕-신례원(2공구)투찰_합덕-신례원(2공구)투찰_마현생창(동양고속)_왜관-태평건설" xfId="1586"/>
    <cellStyle name="_신태백(가실행)_합덕-신례원(2공구)투찰_합덕-신례원(2공구)투찰_마현생창(동양고속)_왜관-태평건설_예정공정표" xfId="1587"/>
    <cellStyle name="_신태백(가실행)_합덕-신례원(2공구)투찰_합덕-신례원(2공구)투찰_봉무지방산업단지도로(투찰)②" xfId="1588"/>
    <cellStyle name="_신태백(가실행)_합덕-신례원(2공구)투찰_합덕-신례원(2공구)투찰_봉무지방산업단지도로(투찰)②_마현생창(동양고속)" xfId="1589"/>
    <cellStyle name="_신태백(가실행)_합덕-신례원(2공구)투찰_합덕-신례원(2공구)투찰_봉무지방산업단지도로(투찰)②_마현생창(동양고속)_예정공정표" xfId="1590"/>
    <cellStyle name="_신태백(가실행)_합덕-신례원(2공구)투찰_합덕-신례원(2공구)투찰_봉무지방산업단지도로(투찰)②_마현생창(동양고속)_왜관-태평건설" xfId="1591"/>
    <cellStyle name="_신태백(가실행)_합덕-신례원(2공구)투찰_합덕-신례원(2공구)투찰_봉무지방산업단지도로(투찰)②_마현생창(동양고속)_왜관-태평건설_예정공정표" xfId="1592"/>
    <cellStyle name="_신태백(가실행)_합덕-신례원(2공구)투찰_합덕-신례원(2공구)투찰_봉무지방산업단지도로(투찰)②_예정공정표" xfId="1593"/>
    <cellStyle name="_신태백(가실행)_합덕-신례원(2공구)투찰_합덕-신례원(2공구)투찰_봉무지방산업단지도로(투찰)②_왜관-태평건설" xfId="1594"/>
    <cellStyle name="_신태백(가실행)_합덕-신례원(2공구)투찰_합덕-신례원(2공구)투찰_봉무지방산업단지도로(투찰)②_왜관-태평건설_예정공정표" xfId="1595"/>
    <cellStyle name="_신태백(가실행)_합덕-신례원(2공구)투찰_합덕-신례원(2공구)투찰_봉무지방산업단지도로(투찰)②+0.250%" xfId="1596"/>
    <cellStyle name="_신태백(가실행)_합덕-신례원(2공구)투찰_합덕-신례원(2공구)투찰_봉무지방산업단지도로(투찰)②+0.250%_마현생창(동양고속)" xfId="1597"/>
    <cellStyle name="_신태백(가실행)_합덕-신례원(2공구)투찰_합덕-신례원(2공구)투찰_봉무지방산업단지도로(투찰)②+0.250%_마현생창(동양고속)_예정공정표" xfId="1598"/>
    <cellStyle name="_신태백(가실행)_합덕-신례원(2공구)투찰_합덕-신례원(2공구)투찰_봉무지방산업단지도로(투찰)②+0.250%_마현생창(동양고속)_왜관-태평건설" xfId="1599"/>
    <cellStyle name="_신태백(가실행)_합덕-신례원(2공구)투찰_합덕-신례원(2공구)투찰_봉무지방산업단지도로(투찰)②+0.250%_마현생창(동양고속)_왜관-태평건설_예정공정표" xfId="1600"/>
    <cellStyle name="_신태백(가실행)_합덕-신례원(2공구)투찰_합덕-신례원(2공구)투찰_봉무지방산업단지도로(투찰)②+0.250%_예정공정표" xfId="1601"/>
    <cellStyle name="_신태백(가실행)_합덕-신례원(2공구)투찰_합덕-신례원(2공구)투찰_봉무지방산업단지도로(투찰)②+0.250%_왜관-태평건설" xfId="1602"/>
    <cellStyle name="_신태백(가실행)_합덕-신례원(2공구)투찰_합덕-신례원(2공구)투찰_봉무지방산업단지도로(투찰)②+0.250%_왜관-태평건설_예정공정표" xfId="1603"/>
    <cellStyle name="_신태백(가실행)_합덕-신례원(2공구)투찰_합덕-신례원(2공구)투찰_예정공정표" xfId="1604"/>
    <cellStyle name="_신태백(가실행)_합덕-신례원(2공구)투찰_합덕-신례원(2공구)투찰_왜관-태평건설" xfId="1605"/>
    <cellStyle name="_신태백(가실행)_합덕-신례원(2공구)투찰_합덕-신례원(2공구)투찰_왜관-태평건설_예정공정표" xfId="1606"/>
    <cellStyle name="_신태백(투찰내역)2" xfId="1607"/>
    <cellStyle name="_안산부대(투찰)⑤" xfId="1608"/>
    <cellStyle name="_안산부대(투찰)⑤_경찰서-터미널간도로(투찰)②" xfId="1609"/>
    <cellStyle name="_안산부대(투찰)⑤_경찰서-터미널간도로(투찰)②_마현생창(동양고속)" xfId="1610"/>
    <cellStyle name="_안산부대(투찰)⑤_경찰서-터미널간도로(투찰)②_마현생창(동양고속)_예정공정표" xfId="1611"/>
    <cellStyle name="_안산부대(투찰)⑤_경찰서-터미널간도로(투찰)②_마현생창(동양고속)_왜관-태평건설" xfId="1612"/>
    <cellStyle name="_안산부대(투찰)⑤_경찰서-터미널간도로(투찰)②_마현생창(동양고속)_왜관-태평건설_예정공정표" xfId="1613"/>
    <cellStyle name="_안산부대(투찰)⑤_경찰서-터미널간도로(투찰)②_예정공정표" xfId="1614"/>
    <cellStyle name="_안산부대(투찰)⑤_경찰서-터미널간도로(투찰)②_왜관-태평건설" xfId="1615"/>
    <cellStyle name="_안산부대(투찰)⑤_경찰서-터미널간도로(투찰)②_왜관-태평건설_예정공정표" xfId="1616"/>
    <cellStyle name="_안산부대(투찰)⑤_마현생창(동양고속)" xfId="1617"/>
    <cellStyle name="_안산부대(투찰)⑤_마현생창(동양고속)_예정공정표" xfId="1618"/>
    <cellStyle name="_안산부대(투찰)⑤_마현생창(동양고속)_왜관-태평건설" xfId="1619"/>
    <cellStyle name="_안산부대(투찰)⑤_마현생창(동양고속)_왜관-태평건설_예정공정표" xfId="1620"/>
    <cellStyle name="_안산부대(투찰)⑤_봉무지방산업단지도로(투찰)②" xfId="1621"/>
    <cellStyle name="_안산부대(투찰)⑤_봉무지방산업단지도로(투찰)②_마현생창(동양고속)" xfId="1622"/>
    <cellStyle name="_안산부대(투찰)⑤_봉무지방산업단지도로(투찰)②_마현생창(동양고속)_예정공정표" xfId="1623"/>
    <cellStyle name="_안산부대(투찰)⑤_봉무지방산업단지도로(투찰)②_마현생창(동양고속)_왜관-태평건설" xfId="1624"/>
    <cellStyle name="_안산부대(투찰)⑤_봉무지방산업단지도로(투찰)②_마현생창(동양고속)_왜관-태평건설_예정공정표" xfId="1625"/>
    <cellStyle name="_안산부대(투찰)⑤_봉무지방산업단지도로(투찰)②_예정공정표" xfId="1626"/>
    <cellStyle name="_안산부대(투찰)⑤_봉무지방산업단지도로(투찰)②_왜관-태평건설" xfId="1627"/>
    <cellStyle name="_안산부대(투찰)⑤_봉무지방산업단지도로(투찰)②_왜관-태평건설_예정공정표" xfId="1628"/>
    <cellStyle name="_안산부대(투찰)⑤_봉무지방산업단지도로(투찰)②+0.250%" xfId="1629"/>
    <cellStyle name="_안산부대(투찰)⑤_봉무지방산업단지도로(투찰)②+0.250%_마현생창(동양고속)" xfId="1630"/>
    <cellStyle name="_안산부대(투찰)⑤_봉무지방산업단지도로(투찰)②+0.250%_마현생창(동양고속)_예정공정표" xfId="1631"/>
    <cellStyle name="_안산부대(투찰)⑤_봉무지방산업단지도로(투찰)②+0.250%_마현생창(동양고속)_왜관-태평건설" xfId="1632"/>
    <cellStyle name="_안산부대(투찰)⑤_봉무지방산업단지도로(투찰)②+0.250%_마현생창(동양고속)_왜관-태평건설_예정공정표" xfId="1633"/>
    <cellStyle name="_안산부대(투찰)⑤_봉무지방산업단지도로(투찰)②+0.250%_예정공정표" xfId="1634"/>
    <cellStyle name="_안산부대(투찰)⑤_봉무지방산업단지도로(투찰)②+0.250%_왜관-태평건설" xfId="1635"/>
    <cellStyle name="_안산부대(투찰)⑤_봉무지방산업단지도로(투찰)②+0.250%_왜관-태평건설_예정공정표" xfId="1636"/>
    <cellStyle name="_안산부대(투찰)⑤_예정공정표" xfId="1637"/>
    <cellStyle name="_안산부대(투찰)⑤_왜관-태평건설" xfId="1638"/>
    <cellStyle name="_안산부대(투찰)⑤_왜관-태평건설_예정공정표" xfId="1639"/>
    <cellStyle name="_안산부대(투찰)⑤_합덕-신례원(2공구)투찰" xfId="1640"/>
    <cellStyle name="_안산부대(투찰)⑤_합덕-신례원(2공구)투찰_경찰서-터미널간도로(투찰)②" xfId="1641"/>
    <cellStyle name="_안산부대(투찰)⑤_합덕-신례원(2공구)투찰_경찰서-터미널간도로(투찰)②_마현생창(동양고속)" xfId="1642"/>
    <cellStyle name="_안산부대(투찰)⑤_합덕-신례원(2공구)투찰_경찰서-터미널간도로(투찰)②_마현생창(동양고속)_예정공정표" xfId="1643"/>
    <cellStyle name="_안산부대(투찰)⑤_합덕-신례원(2공구)투찰_경찰서-터미널간도로(투찰)②_마현생창(동양고속)_왜관-태평건설" xfId="1644"/>
    <cellStyle name="_안산부대(투찰)⑤_합덕-신례원(2공구)투찰_경찰서-터미널간도로(투찰)②_마현생창(동양고속)_왜관-태평건설_예정공정표" xfId="1645"/>
    <cellStyle name="_안산부대(투찰)⑤_합덕-신례원(2공구)투찰_경찰서-터미널간도로(투찰)②_예정공정표" xfId="1646"/>
    <cellStyle name="_안산부대(투찰)⑤_합덕-신례원(2공구)투찰_경찰서-터미널간도로(투찰)②_왜관-태평건설" xfId="1647"/>
    <cellStyle name="_안산부대(투찰)⑤_합덕-신례원(2공구)투찰_경찰서-터미널간도로(투찰)②_왜관-태평건설_예정공정표" xfId="1648"/>
    <cellStyle name="_안산부대(투찰)⑤_합덕-신례원(2공구)투찰_마현생창(동양고속)" xfId="1649"/>
    <cellStyle name="_안산부대(투찰)⑤_합덕-신례원(2공구)투찰_마현생창(동양고속)_예정공정표" xfId="1650"/>
    <cellStyle name="_안산부대(투찰)⑤_합덕-신례원(2공구)투찰_마현생창(동양고속)_왜관-태평건설" xfId="1651"/>
    <cellStyle name="_안산부대(투찰)⑤_합덕-신례원(2공구)투찰_마현생창(동양고속)_왜관-태평건설_예정공정표" xfId="1652"/>
    <cellStyle name="_안산부대(투찰)⑤_합덕-신례원(2공구)투찰_봉무지방산업단지도로(투찰)②" xfId="1653"/>
    <cellStyle name="_안산부대(투찰)⑤_합덕-신례원(2공구)투찰_봉무지방산업단지도로(투찰)②_마현생창(동양고속)" xfId="1654"/>
    <cellStyle name="_안산부대(투찰)⑤_합덕-신례원(2공구)투찰_봉무지방산업단지도로(투찰)②_마현생창(동양고속)_예정공정표" xfId="1655"/>
    <cellStyle name="_안산부대(투찰)⑤_합덕-신례원(2공구)투찰_봉무지방산업단지도로(투찰)②_마현생창(동양고속)_왜관-태평건설" xfId="1656"/>
    <cellStyle name="_안산부대(투찰)⑤_합덕-신례원(2공구)투찰_봉무지방산업단지도로(투찰)②_마현생창(동양고속)_왜관-태평건설_예정공정표" xfId="1657"/>
    <cellStyle name="_안산부대(투찰)⑤_합덕-신례원(2공구)투찰_봉무지방산업단지도로(투찰)②_예정공정표" xfId="1658"/>
    <cellStyle name="_안산부대(투찰)⑤_합덕-신례원(2공구)투찰_봉무지방산업단지도로(투찰)②_왜관-태평건설" xfId="1659"/>
    <cellStyle name="_안산부대(투찰)⑤_합덕-신례원(2공구)투찰_봉무지방산업단지도로(투찰)②_왜관-태평건설_예정공정표" xfId="1660"/>
    <cellStyle name="_안산부대(투찰)⑤_합덕-신례원(2공구)투찰_봉무지방산업단지도로(투찰)②+0.250%" xfId="1661"/>
    <cellStyle name="_안산부대(투찰)⑤_합덕-신례원(2공구)투찰_봉무지방산업단지도로(투찰)②+0.250%_마현생창(동양고속)" xfId="1662"/>
    <cellStyle name="_안산부대(투찰)⑤_합덕-신례원(2공구)투찰_봉무지방산업단지도로(투찰)②+0.250%_마현생창(동양고속)_예정공정표" xfId="1663"/>
    <cellStyle name="_안산부대(투찰)⑤_합덕-신례원(2공구)투찰_봉무지방산업단지도로(투찰)②+0.250%_마현생창(동양고속)_왜관-태평건설" xfId="1664"/>
    <cellStyle name="_안산부대(투찰)⑤_합덕-신례원(2공구)투찰_봉무지방산업단지도로(투찰)②+0.250%_마현생창(동양고속)_왜관-태평건설_예정공정표" xfId="1665"/>
    <cellStyle name="_안산부대(투찰)⑤_합덕-신례원(2공구)투찰_봉무지방산업단지도로(투찰)②+0.250%_예정공정표" xfId="1666"/>
    <cellStyle name="_안산부대(투찰)⑤_합덕-신례원(2공구)투찰_봉무지방산업단지도로(투찰)②+0.250%_왜관-태평건설" xfId="1667"/>
    <cellStyle name="_안산부대(투찰)⑤_합덕-신례원(2공구)투찰_봉무지방산업단지도로(투찰)②+0.250%_왜관-태평건설_예정공정표" xfId="1668"/>
    <cellStyle name="_안산부대(투찰)⑤_합덕-신례원(2공구)투찰_예정공정표" xfId="1669"/>
    <cellStyle name="_안산부대(투찰)⑤_합덕-신례원(2공구)투찰_왜관-태평건설" xfId="1670"/>
    <cellStyle name="_안산부대(투찰)⑤_합덕-신례원(2공구)투찰_왜관-태평건설_예정공정표" xfId="1671"/>
    <cellStyle name="_안산부대(투찰)⑤_합덕-신례원(2공구)투찰_합덕-신례원(2공구)투찰" xfId="1672"/>
    <cellStyle name="_안산부대(투찰)⑤_합덕-신례원(2공구)투찰_합덕-신례원(2공구)투찰_경찰서-터미널간도로(투찰)②" xfId="1673"/>
    <cellStyle name="_안산부대(투찰)⑤_합덕-신례원(2공구)투찰_합덕-신례원(2공구)투찰_경찰서-터미널간도로(투찰)②_마현생창(동양고속)" xfId="1674"/>
    <cellStyle name="_안산부대(투찰)⑤_합덕-신례원(2공구)투찰_합덕-신례원(2공구)투찰_경찰서-터미널간도로(투찰)②_마현생창(동양고속)_예정공정표" xfId="1675"/>
    <cellStyle name="_안산부대(투찰)⑤_합덕-신례원(2공구)투찰_합덕-신례원(2공구)투찰_경찰서-터미널간도로(투찰)②_마현생창(동양고속)_왜관-태평건설" xfId="1676"/>
    <cellStyle name="_안산부대(투찰)⑤_합덕-신례원(2공구)투찰_합덕-신례원(2공구)투찰_경찰서-터미널간도로(투찰)②_마현생창(동양고속)_왜관-태평건설_예정공정표" xfId="1677"/>
    <cellStyle name="_안산부대(투찰)⑤_합덕-신례원(2공구)투찰_합덕-신례원(2공구)투찰_경찰서-터미널간도로(투찰)②_예정공정표" xfId="1678"/>
    <cellStyle name="_안산부대(투찰)⑤_합덕-신례원(2공구)투찰_합덕-신례원(2공구)투찰_경찰서-터미널간도로(투찰)②_왜관-태평건설" xfId="1679"/>
    <cellStyle name="_안산부대(투찰)⑤_합덕-신례원(2공구)투찰_합덕-신례원(2공구)투찰_경찰서-터미널간도로(투찰)②_왜관-태평건설_예정공정표" xfId="1680"/>
    <cellStyle name="_안산부대(투찰)⑤_합덕-신례원(2공구)투찰_합덕-신례원(2공구)투찰_마현생창(동양고속)" xfId="1681"/>
    <cellStyle name="_안산부대(투찰)⑤_합덕-신례원(2공구)투찰_합덕-신례원(2공구)투찰_마현생창(동양고속)_예정공정표" xfId="1682"/>
    <cellStyle name="_안산부대(투찰)⑤_합덕-신례원(2공구)투찰_합덕-신례원(2공구)투찰_마현생창(동양고속)_왜관-태평건설" xfId="1683"/>
    <cellStyle name="_안산부대(투찰)⑤_합덕-신례원(2공구)투찰_합덕-신례원(2공구)투찰_마현생창(동양고속)_왜관-태평건설_예정공정표" xfId="1684"/>
    <cellStyle name="_안산부대(투찰)⑤_합덕-신례원(2공구)투찰_합덕-신례원(2공구)투찰_봉무지방산업단지도로(투찰)②" xfId="1685"/>
    <cellStyle name="_안산부대(투찰)⑤_합덕-신례원(2공구)투찰_합덕-신례원(2공구)투찰_봉무지방산업단지도로(투찰)②_마현생창(동양고속)" xfId="1686"/>
    <cellStyle name="_안산부대(투찰)⑤_합덕-신례원(2공구)투찰_합덕-신례원(2공구)투찰_봉무지방산업단지도로(투찰)②_마현생창(동양고속)_예정공정표" xfId="1687"/>
    <cellStyle name="_안산부대(투찰)⑤_합덕-신례원(2공구)투찰_합덕-신례원(2공구)투찰_봉무지방산업단지도로(투찰)②_마현생창(동양고속)_왜관-태평건설" xfId="1688"/>
    <cellStyle name="_안산부대(투찰)⑤_합덕-신례원(2공구)투찰_합덕-신례원(2공구)투찰_봉무지방산업단지도로(투찰)②_마현생창(동양고속)_왜관-태평건설_예정공정표" xfId="1689"/>
    <cellStyle name="_안산부대(투찰)⑤_합덕-신례원(2공구)투찰_합덕-신례원(2공구)투찰_봉무지방산업단지도로(투찰)②_예정공정표" xfId="1690"/>
    <cellStyle name="_안산부대(투찰)⑤_합덕-신례원(2공구)투찰_합덕-신례원(2공구)투찰_봉무지방산업단지도로(투찰)②_왜관-태평건설" xfId="1691"/>
    <cellStyle name="_안산부대(투찰)⑤_합덕-신례원(2공구)투찰_합덕-신례원(2공구)투찰_봉무지방산업단지도로(투찰)②_왜관-태평건설_예정공정표" xfId="1692"/>
    <cellStyle name="_안산부대(투찰)⑤_합덕-신례원(2공구)투찰_합덕-신례원(2공구)투찰_봉무지방산업단지도로(투찰)②+0.250%" xfId="1693"/>
    <cellStyle name="_안산부대(투찰)⑤_합덕-신례원(2공구)투찰_합덕-신례원(2공구)투찰_봉무지방산업단지도로(투찰)②+0.250%_마현생창(동양고속)" xfId="1694"/>
    <cellStyle name="_안산부대(투찰)⑤_합덕-신례원(2공구)투찰_합덕-신례원(2공구)투찰_봉무지방산업단지도로(투찰)②+0.250%_마현생창(동양고속)_예정공정표" xfId="1695"/>
    <cellStyle name="_안산부대(투찰)⑤_합덕-신례원(2공구)투찰_합덕-신례원(2공구)투찰_봉무지방산업단지도로(투찰)②+0.250%_마현생창(동양고속)_왜관-태평건설" xfId="1696"/>
    <cellStyle name="_안산부대(투찰)⑤_합덕-신례원(2공구)투찰_합덕-신례원(2공구)투찰_봉무지방산업단지도로(투찰)②+0.250%_마현생창(동양고속)_왜관-태평건설_예정공정표" xfId="1697"/>
    <cellStyle name="_안산부대(투찰)⑤_합덕-신례원(2공구)투찰_합덕-신례원(2공구)투찰_봉무지방산업단지도로(투찰)②+0.250%_예정공정표" xfId="1698"/>
    <cellStyle name="_안산부대(투찰)⑤_합덕-신례원(2공구)투찰_합덕-신례원(2공구)투찰_봉무지방산업단지도로(투찰)②+0.250%_왜관-태평건설" xfId="1699"/>
    <cellStyle name="_안산부대(투찰)⑤_합덕-신례원(2공구)투찰_합덕-신례원(2공구)투찰_봉무지방산업단지도로(투찰)②+0.250%_왜관-태평건설_예정공정표" xfId="1700"/>
    <cellStyle name="_안산부대(투찰)⑤_합덕-신례원(2공구)투찰_합덕-신례원(2공구)투찰_예정공정표" xfId="1701"/>
    <cellStyle name="_안산부대(투찰)⑤_합덕-신례원(2공구)투찰_합덕-신례원(2공구)투찰_왜관-태평건설" xfId="1702"/>
    <cellStyle name="_안산부대(투찰)⑤_합덕-신례원(2공구)투찰_합덕-신례원(2공구)투찰_왜관-태평건설_예정공정표" xfId="1703"/>
    <cellStyle name="_양곡부두(투찰)+0.30%" xfId="1704"/>
    <cellStyle name="_양방향점멸기견적서1,2" xfId="1705"/>
    <cellStyle name="_언주중-1" xfId="1706"/>
    <cellStyle name="_역삼성진" xfId="1707"/>
    <cellStyle name="_영양반딧불전기" xfId="1708"/>
    <cellStyle name="_예산내역서(해운대+달맞이)" xfId="1709"/>
    <cellStyle name="_예산내역서(해운대+달맞이)-도급공사분일위대가수정(09.06)" xfId="1710"/>
    <cellStyle name="_옥포초등학교소방내역서" xfId="1711"/>
    <cellStyle name="_왕숙천 둔치내 조명시설 내역서" xfId="1712"/>
    <cellStyle name="_왕숙천 조명기구 구매설치" xfId="1713"/>
    <cellStyle name="_용인보라지구(06.9월)" xfId="1714"/>
    <cellStyle name="_용지초냉난방 0526" xfId="1715"/>
    <cellStyle name="_운남~송정2교 2차설변" xfId="1716"/>
    <cellStyle name="_울진고등학교B동교사증축 내역서" xfId="1717"/>
    <cellStyle name="_울진남부초등학교(전기)" xfId="1718"/>
    <cellStyle name="_원가계산" xfId="1719"/>
    <cellStyle name="_원가계산_1" xfId="1720"/>
    <cellStyle name="_원가계산_3-신기중-일반내역서-전기" xfId="1721"/>
    <cellStyle name="_원가계산_3-용지초 일반내역서-전기" xfId="1722"/>
    <cellStyle name="_원가계산_안일초등학교-일반내역서-전기" xfId="1723"/>
    <cellStyle name="_원가계산_전기부문내역서-수정분0131" xfId="1724"/>
    <cellStyle name="_원가계산서" xfId="1725"/>
    <cellStyle name="_원가계산서_동부중전기내역서" xfId="1726"/>
    <cellStyle name="_원가계산서-1" xfId="1727"/>
    <cellStyle name="_원가분석(1217)" xfId="1728"/>
    <cellStyle name="_원가분석(아이0208)" xfId="1729"/>
    <cellStyle name="_원가-전기" xfId="1730"/>
    <cellStyle name="_유강초수배전" xfId="1731"/>
    <cellStyle name="_유기전기1(동영ENG내역)" xfId="1732"/>
    <cellStyle name="_유치투찰" xfId="1733"/>
    <cellStyle name="_유치투찰_예정공정표" xfId="1734"/>
    <cellStyle name="_유치투찰_왜관-태평건설" xfId="1735"/>
    <cellStyle name="_유치투찰_왜관-태평건설_예정공정표" xfId="1736"/>
    <cellStyle name="_이곡_국민체육센터(수영장)_건립-전기(1105)" xfId="1737"/>
    <cellStyle name="_이곡운동장 터파기" xfId="1738"/>
    <cellStyle name="_인원계획표 " xfId="1739"/>
    <cellStyle name="_인원계획표 _1차1회변경" xfId="1740"/>
    <cellStyle name="_인원계획표 _도급내역(전체분)" xfId="1741"/>
    <cellStyle name="_인원계획표 _도급내역(전체분)_복사본 총괄1회변경" xfId="1742"/>
    <cellStyle name="_인원계획표 _도급내역(전체분)_총괄1회변경" xfId="1743"/>
    <cellStyle name="_인원계획표 _도급내역(토공)" xfId="1744"/>
    <cellStyle name="_인원계획표 _설계변경내역서(1회총괄)" xfId="1745"/>
    <cellStyle name="_인원계획표 _설계변경앞지" xfId="1746"/>
    <cellStyle name="_인원계획표 _설계변경앞지(2차)" xfId="1747"/>
    <cellStyle name="_인원계획표 _설계변경앞지(총괄)" xfId="1748"/>
    <cellStyle name="_인원계획표 _설계변경총괄(토목,건축,기계,조경)01" xfId="1749"/>
    <cellStyle name="_인원계획표 _설계변경총괄(토목,건축,기계,조경)02" xfId="1750"/>
    <cellStyle name="_인원계획표 _예정공정표" xfId="1751"/>
    <cellStyle name="_인원계획표 _작업" xfId="1752"/>
    <cellStyle name="_인원계획표 _적격 " xfId="1753"/>
    <cellStyle name="_인원계획표 _적격 _1차1회변경" xfId="1754"/>
    <cellStyle name="_인원계획표 _적격 _도급내역(전체분)" xfId="1755"/>
    <cellStyle name="_인원계획표 _적격 _도급내역(전체분)_복사본 총괄1회변경" xfId="1756"/>
    <cellStyle name="_인원계획표 _적격 _도급내역(전체분)_총괄1회변경" xfId="1757"/>
    <cellStyle name="_인원계획표 _적격 _도급내역(토공)" xfId="1758"/>
    <cellStyle name="_인원계획표 _적격 _설계변경내역서(1회총괄)" xfId="1759"/>
    <cellStyle name="_인원계획표 _적격 _설계변경앞지" xfId="1760"/>
    <cellStyle name="_인원계획표 _적격 _설계변경앞지(2차)" xfId="1761"/>
    <cellStyle name="_인원계획표 _적격 _설계변경앞지(총괄)" xfId="1762"/>
    <cellStyle name="_인원계획표 _적격 _설계변경총괄(토목,건축,기계,조경)01" xfId="1763"/>
    <cellStyle name="_인원계획표 _적격 _설계변경총괄(토목,건축,기계,조경)02" xfId="1764"/>
    <cellStyle name="_인원계획표 _적격 _예정공정표" xfId="1765"/>
    <cellStyle name="_인원계획표 _적격 _작업" xfId="1766"/>
    <cellStyle name="_인원계획표 _적격 _제잡비계산서" xfId="1767"/>
    <cellStyle name="_인원계획표 _적격 _증평1차내역" xfId="1768"/>
    <cellStyle name="_인원계획표 _적격 _증평1차내역_1차1회변경" xfId="1769"/>
    <cellStyle name="_인원계획표 _적격 _증평1차내역_1차1회변경_예정공정표" xfId="1770"/>
    <cellStyle name="_인원계획표 _적격 _증평1차내역_예정공정표" xfId="1771"/>
    <cellStyle name="_인원계획표 _적격 _증평1차내역_총괄1회변경" xfId="1772"/>
    <cellStyle name="_인원계획표 _적격 _총괄1회변경" xfId="1773"/>
    <cellStyle name="_인원계획표 _제잡비계산서" xfId="1774"/>
    <cellStyle name="_인원계획표 _증평1차내역" xfId="1775"/>
    <cellStyle name="_인원계획표 _증평1차내역_1차1회변경" xfId="1776"/>
    <cellStyle name="_인원계획표 _증평1차내역_1차1회변경_예정공정표" xfId="1777"/>
    <cellStyle name="_인원계획표 _증평1차내역_예정공정표" xfId="1778"/>
    <cellStyle name="_인원계획표 _증평1차내역_총괄1회변경" xfId="1779"/>
    <cellStyle name="_인원계획표 _총괄1회변경" xfId="1780"/>
    <cellStyle name="_인정전 내역서--" xfId="1781"/>
    <cellStyle name="_인지초등학교 내역서" xfId="1782"/>
    <cellStyle name="_일위대가" xfId="1783"/>
    <cellStyle name="_일위대가_1" xfId="1784"/>
    <cellStyle name="_일위대가_2" xfId="1785"/>
    <cellStyle name="_임금(진흥콘크리트)" xfId="1786"/>
    <cellStyle name="_입찰표지 " xfId="1787"/>
    <cellStyle name="_입찰표지 _1차1회변경" xfId="1788"/>
    <cellStyle name="_입찰표지 _도급내역(전체분)" xfId="1789"/>
    <cellStyle name="_입찰표지 _도급내역(전체분)_복사본 총괄1회변경" xfId="1790"/>
    <cellStyle name="_입찰표지 _도급내역(전체분)_총괄1회변경" xfId="1791"/>
    <cellStyle name="_입찰표지 _도급내역(토공)" xfId="1792"/>
    <cellStyle name="_입찰표지 _설계변경내역서(1회총괄)" xfId="1793"/>
    <cellStyle name="_입찰표지 _설계변경앞지" xfId="1794"/>
    <cellStyle name="_입찰표지 _설계변경앞지(2차)" xfId="1795"/>
    <cellStyle name="_입찰표지 _설계변경앞지(총괄)" xfId="1796"/>
    <cellStyle name="_입찰표지 _설계변경총괄(토목,건축,기계,조경)01" xfId="1797"/>
    <cellStyle name="_입찰표지 _설계변경총괄(토목,건축,기계,조경)02" xfId="1798"/>
    <cellStyle name="_입찰표지 _예정공정표" xfId="1799"/>
    <cellStyle name="_입찰표지 _작업" xfId="1800"/>
    <cellStyle name="_입찰표지 _제잡비계산서" xfId="1801"/>
    <cellStyle name="_입찰표지 _증평1차내역" xfId="1802"/>
    <cellStyle name="_입찰표지 _증평1차내역_1차1회변경" xfId="1803"/>
    <cellStyle name="_입찰표지 _증평1차내역_1차1회변경_예정공정표" xfId="1804"/>
    <cellStyle name="_입찰표지 _증평1차내역_예정공정표" xfId="1805"/>
    <cellStyle name="_입찰표지 _증평1차내역_총괄1회변경" xfId="1806"/>
    <cellStyle name="_입찰표지 _총괄1회변경" xfId="1807"/>
    <cellStyle name="_작업" xfId="1808"/>
    <cellStyle name="_장미실비요양원0522" xfId="1809"/>
    <cellStyle name="_장성IC투찰" xfId="1811"/>
    <cellStyle name="_장성IC투찰_경찰서-터미널간도로(투찰)②" xfId="1812"/>
    <cellStyle name="_장성IC투찰_경찰서-터미널간도로(투찰)②_마현생창(동양고속)" xfId="1813"/>
    <cellStyle name="_장성IC투찰_경찰서-터미널간도로(투찰)②_마현생창(동양고속)_예정공정표" xfId="1814"/>
    <cellStyle name="_장성IC투찰_경찰서-터미널간도로(투찰)②_마현생창(동양고속)_왜관-태평건설" xfId="1815"/>
    <cellStyle name="_장성IC투찰_경찰서-터미널간도로(투찰)②_마현생창(동양고속)_왜관-태평건설_예정공정표" xfId="1816"/>
    <cellStyle name="_장성IC투찰_경찰서-터미널간도로(투찰)②_예정공정표" xfId="1817"/>
    <cellStyle name="_장성IC투찰_경찰서-터미널간도로(투찰)②_왜관-태평건설" xfId="1818"/>
    <cellStyle name="_장성IC투찰_경찰서-터미널간도로(투찰)②_왜관-태평건설_예정공정표" xfId="1819"/>
    <cellStyle name="_장성IC투찰_마현생창(동양고속)" xfId="1820"/>
    <cellStyle name="_장성IC투찰_마현생창(동양고속)_예정공정표" xfId="1821"/>
    <cellStyle name="_장성IC투찰_마현생창(동양고속)_왜관-태평건설" xfId="1822"/>
    <cellStyle name="_장성IC투찰_마현생창(동양고속)_왜관-태평건설_예정공정표" xfId="1823"/>
    <cellStyle name="_장성IC투찰_봉무지방산업단지도로(투찰)②" xfId="1824"/>
    <cellStyle name="_장성IC투찰_봉무지방산업단지도로(투찰)②_마현생창(동양고속)" xfId="1825"/>
    <cellStyle name="_장성IC투찰_봉무지방산업단지도로(투찰)②_마현생창(동양고속)_예정공정표" xfId="1826"/>
    <cellStyle name="_장성IC투찰_봉무지방산업단지도로(투찰)②_마현생창(동양고속)_왜관-태평건설" xfId="1827"/>
    <cellStyle name="_장성IC투찰_봉무지방산업단지도로(투찰)②_마현생창(동양고속)_왜관-태평건설_예정공정표" xfId="1828"/>
    <cellStyle name="_장성IC투찰_봉무지방산업단지도로(투찰)②_예정공정표" xfId="1829"/>
    <cellStyle name="_장성IC투찰_봉무지방산업단지도로(투찰)②_왜관-태평건설" xfId="1830"/>
    <cellStyle name="_장성IC투찰_봉무지방산업단지도로(투찰)②_왜관-태평건설_예정공정표" xfId="1831"/>
    <cellStyle name="_장성IC투찰_봉무지방산업단지도로(투찰)②+0.250%" xfId="1832"/>
    <cellStyle name="_장성IC투찰_봉무지방산업단지도로(투찰)②+0.250%_마현생창(동양고속)" xfId="1833"/>
    <cellStyle name="_장성IC투찰_봉무지방산업단지도로(투찰)②+0.250%_마현생창(동양고속)_예정공정표" xfId="1834"/>
    <cellStyle name="_장성IC투찰_봉무지방산업단지도로(투찰)②+0.250%_마현생창(동양고속)_왜관-태평건설" xfId="1835"/>
    <cellStyle name="_장성IC투찰_봉무지방산업단지도로(투찰)②+0.250%_마현생창(동양고속)_왜관-태평건설_예정공정표" xfId="1836"/>
    <cellStyle name="_장성IC투찰_봉무지방산업단지도로(투찰)②+0.250%_예정공정표" xfId="1837"/>
    <cellStyle name="_장성IC투찰_봉무지방산업단지도로(투찰)②+0.250%_왜관-태평건설" xfId="1838"/>
    <cellStyle name="_장성IC투찰_봉무지방산업단지도로(투찰)②+0.250%_왜관-태평건설_예정공정표" xfId="1839"/>
    <cellStyle name="_장성IC투찰_예정공정표" xfId="1840"/>
    <cellStyle name="_장성IC투찰_왜관-태평건설" xfId="1841"/>
    <cellStyle name="_장성IC투찰_왜관-태평건설_예정공정표" xfId="1842"/>
    <cellStyle name="_장성IC투찰_합덕-신례원(2공구)투찰" xfId="1843"/>
    <cellStyle name="_장성IC투찰_합덕-신례원(2공구)투찰_경찰서-터미널간도로(투찰)②" xfId="1844"/>
    <cellStyle name="_장성IC투찰_합덕-신례원(2공구)투찰_경찰서-터미널간도로(투찰)②_마현생창(동양고속)" xfId="1845"/>
    <cellStyle name="_장성IC투찰_합덕-신례원(2공구)투찰_경찰서-터미널간도로(투찰)②_마현생창(동양고속)_예정공정표" xfId="1846"/>
    <cellStyle name="_장성IC투찰_합덕-신례원(2공구)투찰_경찰서-터미널간도로(투찰)②_마현생창(동양고속)_왜관-태평건설" xfId="1847"/>
    <cellStyle name="_장성IC투찰_합덕-신례원(2공구)투찰_경찰서-터미널간도로(투찰)②_마현생창(동양고속)_왜관-태평건설_예정공정표" xfId="1848"/>
    <cellStyle name="_장성IC투찰_합덕-신례원(2공구)투찰_경찰서-터미널간도로(투찰)②_예정공정표" xfId="1849"/>
    <cellStyle name="_장성IC투찰_합덕-신례원(2공구)투찰_경찰서-터미널간도로(투찰)②_왜관-태평건설" xfId="1850"/>
    <cellStyle name="_장성IC투찰_합덕-신례원(2공구)투찰_경찰서-터미널간도로(투찰)②_왜관-태평건설_예정공정표" xfId="1851"/>
    <cellStyle name="_장성IC투찰_합덕-신례원(2공구)투찰_마현생창(동양고속)" xfId="1852"/>
    <cellStyle name="_장성IC투찰_합덕-신례원(2공구)투찰_마현생창(동양고속)_예정공정표" xfId="1853"/>
    <cellStyle name="_장성IC투찰_합덕-신례원(2공구)투찰_마현생창(동양고속)_왜관-태평건설" xfId="1854"/>
    <cellStyle name="_장성IC투찰_합덕-신례원(2공구)투찰_마현생창(동양고속)_왜관-태평건설_예정공정표" xfId="1855"/>
    <cellStyle name="_장성IC투찰_합덕-신례원(2공구)투찰_봉무지방산업단지도로(투찰)②" xfId="1856"/>
    <cellStyle name="_장성IC투찰_합덕-신례원(2공구)투찰_봉무지방산업단지도로(투찰)②_마현생창(동양고속)" xfId="1857"/>
    <cellStyle name="_장성IC투찰_합덕-신례원(2공구)투찰_봉무지방산업단지도로(투찰)②_마현생창(동양고속)_예정공정표" xfId="1858"/>
    <cellStyle name="_장성IC투찰_합덕-신례원(2공구)투찰_봉무지방산업단지도로(투찰)②_마현생창(동양고속)_왜관-태평건설" xfId="1859"/>
    <cellStyle name="_장성IC투찰_합덕-신례원(2공구)투찰_봉무지방산업단지도로(투찰)②_마현생창(동양고속)_왜관-태평건설_예정공정표" xfId="1860"/>
    <cellStyle name="_장성IC투찰_합덕-신례원(2공구)투찰_봉무지방산업단지도로(투찰)②_예정공정표" xfId="1861"/>
    <cellStyle name="_장성IC투찰_합덕-신례원(2공구)투찰_봉무지방산업단지도로(투찰)②_왜관-태평건설" xfId="1862"/>
    <cellStyle name="_장성IC투찰_합덕-신례원(2공구)투찰_봉무지방산업단지도로(투찰)②_왜관-태평건설_예정공정표" xfId="1863"/>
    <cellStyle name="_장성IC투찰_합덕-신례원(2공구)투찰_봉무지방산업단지도로(투찰)②+0.250%" xfId="1864"/>
    <cellStyle name="_장성IC투찰_합덕-신례원(2공구)투찰_봉무지방산업단지도로(투찰)②+0.250%_마현생창(동양고속)" xfId="1865"/>
    <cellStyle name="_장성IC투찰_합덕-신례원(2공구)투찰_봉무지방산업단지도로(투찰)②+0.250%_마현생창(동양고속)_예정공정표" xfId="1866"/>
    <cellStyle name="_장성IC투찰_합덕-신례원(2공구)투찰_봉무지방산업단지도로(투찰)②+0.250%_마현생창(동양고속)_왜관-태평건설" xfId="1867"/>
    <cellStyle name="_장성IC투찰_합덕-신례원(2공구)투찰_봉무지방산업단지도로(투찰)②+0.250%_마현생창(동양고속)_왜관-태평건설_예정공정표" xfId="1868"/>
    <cellStyle name="_장성IC투찰_합덕-신례원(2공구)투찰_봉무지방산업단지도로(투찰)②+0.250%_예정공정표" xfId="1869"/>
    <cellStyle name="_장성IC투찰_합덕-신례원(2공구)투찰_봉무지방산업단지도로(투찰)②+0.250%_왜관-태평건설" xfId="1870"/>
    <cellStyle name="_장성IC투찰_합덕-신례원(2공구)투찰_봉무지방산업단지도로(투찰)②+0.250%_왜관-태평건설_예정공정표" xfId="1871"/>
    <cellStyle name="_장성IC투찰_합덕-신례원(2공구)투찰_예정공정표" xfId="1872"/>
    <cellStyle name="_장성IC투찰_합덕-신례원(2공구)투찰_왜관-태평건설" xfId="1873"/>
    <cellStyle name="_장성IC투찰_합덕-신례원(2공구)투찰_왜관-태평건설_예정공정표" xfId="1874"/>
    <cellStyle name="_장성IC투찰_합덕-신례원(2공구)투찰_합덕-신례원(2공구)투찰" xfId="1875"/>
    <cellStyle name="_장성IC투찰_합덕-신례원(2공구)투찰_합덕-신례원(2공구)투찰_경찰서-터미널간도로(투찰)②" xfId="1876"/>
    <cellStyle name="_장성IC투찰_합덕-신례원(2공구)투찰_합덕-신례원(2공구)투찰_경찰서-터미널간도로(투찰)②_마현생창(동양고속)" xfId="1877"/>
    <cellStyle name="_장성IC투찰_합덕-신례원(2공구)투찰_합덕-신례원(2공구)투찰_경찰서-터미널간도로(투찰)②_마현생창(동양고속)_예정공정표" xfId="1878"/>
    <cellStyle name="_장성IC투찰_합덕-신례원(2공구)투찰_합덕-신례원(2공구)투찰_경찰서-터미널간도로(투찰)②_마현생창(동양고속)_왜관-태평건설" xfId="1879"/>
    <cellStyle name="_장성IC투찰_합덕-신례원(2공구)투찰_합덕-신례원(2공구)투찰_경찰서-터미널간도로(투찰)②_마현생창(동양고속)_왜관-태평건설_예정공정표" xfId="1880"/>
    <cellStyle name="_장성IC투찰_합덕-신례원(2공구)투찰_합덕-신례원(2공구)투찰_경찰서-터미널간도로(투찰)②_예정공정표" xfId="1881"/>
    <cellStyle name="_장성IC투찰_합덕-신례원(2공구)투찰_합덕-신례원(2공구)투찰_경찰서-터미널간도로(투찰)②_왜관-태평건설" xfId="1882"/>
    <cellStyle name="_장성IC투찰_합덕-신례원(2공구)투찰_합덕-신례원(2공구)투찰_경찰서-터미널간도로(투찰)②_왜관-태평건설_예정공정표" xfId="1883"/>
    <cellStyle name="_장성IC투찰_합덕-신례원(2공구)투찰_합덕-신례원(2공구)투찰_마현생창(동양고속)" xfId="1884"/>
    <cellStyle name="_장성IC투찰_합덕-신례원(2공구)투찰_합덕-신례원(2공구)투찰_마현생창(동양고속)_예정공정표" xfId="1885"/>
    <cellStyle name="_장성IC투찰_합덕-신례원(2공구)투찰_합덕-신례원(2공구)투찰_마현생창(동양고속)_왜관-태평건설" xfId="1886"/>
    <cellStyle name="_장성IC투찰_합덕-신례원(2공구)투찰_합덕-신례원(2공구)투찰_마현생창(동양고속)_왜관-태평건설_예정공정표" xfId="1887"/>
    <cellStyle name="_장성IC투찰_합덕-신례원(2공구)투찰_합덕-신례원(2공구)투찰_봉무지방산업단지도로(투찰)②" xfId="1888"/>
    <cellStyle name="_장성IC투찰_합덕-신례원(2공구)투찰_합덕-신례원(2공구)투찰_봉무지방산업단지도로(투찰)②_마현생창(동양고속)" xfId="1889"/>
    <cellStyle name="_장성IC투찰_합덕-신례원(2공구)투찰_합덕-신례원(2공구)투찰_봉무지방산업단지도로(투찰)②_마현생창(동양고속)_예정공정표" xfId="1890"/>
    <cellStyle name="_장성IC투찰_합덕-신례원(2공구)투찰_합덕-신례원(2공구)투찰_봉무지방산업단지도로(투찰)②_마현생창(동양고속)_왜관-태평건설" xfId="1891"/>
    <cellStyle name="_장성IC투찰_합덕-신례원(2공구)투찰_합덕-신례원(2공구)투찰_봉무지방산업단지도로(투찰)②_마현생창(동양고속)_왜관-태평건설_예정공정표" xfId="1892"/>
    <cellStyle name="_장성IC투찰_합덕-신례원(2공구)투찰_합덕-신례원(2공구)투찰_봉무지방산업단지도로(투찰)②_예정공정표" xfId="1893"/>
    <cellStyle name="_장성IC투찰_합덕-신례원(2공구)투찰_합덕-신례원(2공구)투찰_봉무지방산업단지도로(투찰)②_왜관-태평건설" xfId="1894"/>
    <cellStyle name="_장성IC투찰_합덕-신례원(2공구)투찰_합덕-신례원(2공구)투찰_봉무지방산업단지도로(투찰)②_왜관-태평건설_예정공정표" xfId="1895"/>
    <cellStyle name="_장성IC투찰_합덕-신례원(2공구)투찰_합덕-신례원(2공구)투찰_봉무지방산업단지도로(투찰)②+0.250%" xfId="1896"/>
    <cellStyle name="_장성IC투찰_합덕-신례원(2공구)투찰_합덕-신례원(2공구)투찰_봉무지방산업단지도로(투찰)②+0.250%_마현생창(동양고속)" xfId="1897"/>
    <cellStyle name="_장성IC투찰_합덕-신례원(2공구)투찰_합덕-신례원(2공구)투찰_봉무지방산업단지도로(투찰)②+0.250%_마현생창(동양고속)_예정공정표" xfId="1898"/>
    <cellStyle name="_장성IC투찰_합덕-신례원(2공구)투찰_합덕-신례원(2공구)투찰_봉무지방산업단지도로(투찰)②+0.250%_마현생창(동양고속)_왜관-태평건설" xfId="1899"/>
    <cellStyle name="_장성IC투찰_합덕-신례원(2공구)투찰_합덕-신례원(2공구)투찰_봉무지방산업단지도로(투찰)②+0.250%_마현생창(동양고속)_왜관-태평건설_예정공정표" xfId="1900"/>
    <cellStyle name="_장성IC투찰_합덕-신례원(2공구)투찰_합덕-신례원(2공구)투찰_봉무지방산업단지도로(투찰)②+0.250%_예정공정표" xfId="1901"/>
    <cellStyle name="_장성IC투찰_합덕-신례원(2공구)투찰_합덕-신례원(2공구)투찰_봉무지방산업단지도로(투찰)②+0.250%_왜관-태평건설" xfId="1902"/>
    <cellStyle name="_장성IC투찰_합덕-신례원(2공구)투찰_합덕-신례원(2공구)투찰_봉무지방산업단지도로(투찰)②+0.250%_왜관-태평건설_예정공정표" xfId="1903"/>
    <cellStyle name="_장성IC투찰_합덕-신례원(2공구)투찰_합덕-신례원(2공구)투찰_예정공정표" xfId="1904"/>
    <cellStyle name="_장성IC투찰_합덕-신례원(2공구)투찰_합덕-신례원(2공구)투찰_왜관-태평건설" xfId="1905"/>
    <cellStyle name="_장성IC투찰_합덕-신례원(2공구)투찰_합덕-신례원(2공구)투찰_왜관-태평건설_예정공정표" xfId="1906"/>
    <cellStyle name="_장성초등학교" xfId="1810"/>
    <cellStyle name="_장현중(내역서+개요)" xfId="1907"/>
    <cellStyle name="_적격 " xfId="1908"/>
    <cellStyle name="_적격 _1차1회변경" xfId="1909"/>
    <cellStyle name="_적격 _도급내역(전체분)" xfId="1910"/>
    <cellStyle name="_적격 _도급내역(전체분)_복사본 총괄1회변경" xfId="1911"/>
    <cellStyle name="_적격 _도급내역(전체분)_총괄1회변경" xfId="1912"/>
    <cellStyle name="_적격 _도급내역(토공)" xfId="1913"/>
    <cellStyle name="_적격 _설계변경내역서(1회총괄)" xfId="1914"/>
    <cellStyle name="_적격 _설계변경앞지" xfId="1915"/>
    <cellStyle name="_적격 _설계변경앞지(2차)" xfId="1916"/>
    <cellStyle name="_적격 _설계변경앞지(총괄)" xfId="1917"/>
    <cellStyle name="_적격 _설계변경총괄(토목,건축,기계,조경)01" xfId="1918"/>
    <cellStyle name="_적격 _설계변경총괄(토목,건축,기계,조경)02" xfId="1919"/>
    <cellStyle name="_적격 _예정공정표" xfId="1920"/>
    <cellStyle name="_적격 _작업" xfId="1921"/>
    <cellStyle name="_적격 _제잡비계산서" xfId="1922"/>
    <cellStyle name="_적격 _증평1차내역" xfId="1923"/>
    <cellStyle name="_적격 _증평1차내역_1차1회변경" xfId="1924"/>
    <cellStyle name="_적격 _증평1차내역_1차1회변경_예정공정표" xfId="1925"/>
    <cellStyle name="_적격 _증평1차내역_예정공정표" xfId="1926"/>
    <cellStyle name="_적격 _증평1차내역_총괄1회변경" xfId="1927"/>
    <cellStyle name="_적격 _집행갑지 " xfId="1928"/>
    <cellStyle name="_적격 _집행갑지 _1차1회변경" xfId="1929"/>
    <cellStyle name="_적격 _집행갑지 _도급내역(전체분)" xfId="1930"/>
    <cellStyle name="_적격 _집행갑지 _도급내역(전체분)_복사본 총괄1회변경" xfId="1931"/>
    <cellStyle name="_적격 _집행갑지 _도급내역(전체분)_총괄1회변경" xfId="1932"/>
    <cellStyle name="_적격 _집행갑지 _도급내역(토공)" xfId="1933"/>
    <cellStyle name="_적격 _집행갑지 _설계변경내역서(1회총괄)" xfId="1934"/>
    <cellStyle name="_적격 _집행갑지 _설계변경앞지" xfId="1935"/>
    <cellStyle name="_적격 _집행갑지 _설계변경앞지(2차)" xfId="1936"/>
    <cellStyle name="_적격 _집행갑지 _설계변경앞지(총괄)" xfId="1937"/>
    <cellStyle name="_적격 _집행갑지 _설계변경총괄(토목,건축,기계,조경)01" xfId="1938"/>
    <cellStyle name="_적격 _집행갑지 _설계변경총괄(토목,건축,기계,조경)02" xfId="1939"/>
    <cellStyle name="_적격 _집행갑지 _예정공정표" xfId="1940"/>
    <cellStyle name="_적격 _집행갑지 _작업" xfId="1941"/>
    <cellStyle name="_적격 _집행갑지 _제잡비계산서" xfId="1942"/>
    <cellStyle name="_적격 _집행갑지 _증평1차내역" xfId="1943"/>
    <cellStyle name="_적격 _집행갑지 _증평1차내역_1차1회변경" xfId="1944"/>
    <cellStyle name="_적격 _집행갑지 _증평1차내역_1차1회변경_예정공정표" xfId="1945"/>
    <cellStyle name="_적격 _집행갑지 _증평1차내역_예정공정표" xfId="1946"/>
    <cellStyle name="_적격 _집행갑지 _증평1차내역_총괄1회변경" xfId="1947"/>
    <cellStyle name="_적격 _집행갑지 _총괄1회변경" xfId="1948"/>
    <cellStyle name="_적격 _총괄1회변경" xfId="1949"/>
    <cellStyle name="_적격(화산) " xfId="1950"/>
    <cellStyle name="_적격(화산) _1차1회변경" xfId="1951"/>
    <cellStyle name="_적격(화산) _도급내역(전체분)" xfId="1952"/>
    <cellStyle name="_적격(화산) _도급내역(전체분)_복사본 총괄1회변경" xfId="1953"/>
    <cellStyle name="_적격(화산) _도급내역(전체분)_총괄1회변경" xfId="1954"/>
    <cellStyle name="_적격(화산) _도급내역(토공)" xfId="1955"/>
    <cellStyle name="_적격(화산) _설계변경내역서(1회총괄)" xfId="1956"/>
    <cellStyle name="_적격(화산) _설계변경앞지" xfId="1957"/>
    <cellStyle name="_적격(화산) _설계변경앞지(2차)" xfId="1958"/>
    <cellStyle name="_적격(화산) _설계변경앞지(총괄)" xfId="1959"/>
    <cellStyle name="_적격(화산) _설계변경총괄(토목,건축,기계,조경)01" xfId="1960"/>
    <cellStyle name="_적격(화산) _설계변경총괄(토목,건축,기계,조경)02" xfId="1961"/>
    <cellStyle name="_적격(화산) _예정공정표" xfId="1962"/>
    <cellStyle name="_적격(화산) _작업" xfId="1963"/>
    <cellStyle name="_적격(화산) _제잡비계산서" xfId="1964"/>
    <cellStyle name="_적격(화산) _증평1차내역" xfId="1965"/>
    <cellStyle name="_적격(화산) _증평1차내역_1차1회변경" xfId="1966"/>
    <cellStyle name="_적격(화산) _증평1차내역_1차1회변경_예정공정표" xfId="1967"/>
    <cellStyle name="_적격(화산) _증평1차내역_예정공정표" xfId="1968"/>
    <cellStyle name="_적격(화산) _증평1차내역_총괄1회변경" xfId="1969"/>
    <cellStyle name="_적격(화산) _총괄1회변경" xfId="1970"/>
    <cellStyle name="_전기공사원가, 단가대비" xfId="1971"/>
    <cellStyle name="_전기관급총괄" xfId="1972"/>
    <cellStyle name="_전기내역서" xfId="1973"/>
    <cellStyle name="_전기내역서-박곡리" xfId="1974"/>
    <cellStyle name="_전기부문내역서-수정분0131" xfId="1975"/>
    <cellStyle name="_전기산출서(0127)" xfId="1976"/>
    <cellStyle name="_전기원가" xfId="1977"/>
    <cellStyle name="_정보관건축내역(2층완성)" xfId="1978"/>
    <cellStyle name="_제어반 견적서" xfId="1979"/>
    <cellStyle name="_제잡비계산서" xfId="1980"/>
    <cellStyle name="_제주물항" xfId="1981"/>
    <cellStyle name="_주유소 내역최종12.11" xfId="1982"/>
    <cellStyle name="_준공내역서(전체)" xfId="1983"/>
    <cellStyle name="_증평1차내역" xfId="1984"/>
    <cellStyle name="_증평1차내역_1차1회변경" xfId="1985"/>
    <cellStyle name="_증평1차내역_1차1회변경_예정공정표" xfId="1986"/>
    <cellStyle name="_증평1차내역_예정공정표" xfId="1987"/>
    <cellStyle name="_증평1차내역_총괄1회변경" xfId="1988"/>
    <cellStyle name="_진흥콘크리트 원가" xfId="1989"/>
    <cellStyle name="_집행갑지 " xfId="1990"/>
    <cellStyle name="_집행갑지 _1차1회변경" xfId="1991"/>
    <cellStyle name="_집행갑지 _도급내역(전체분)" xfId="1992"/>
    <cellStyle name="_집행갑지 _도급내역(전체분)_복사본 총괄1회변경" xfId="1993"/>
    <cellStyle name="_집행갑지 _도급내역(전체분)_총괄1회변경" xfId="1994"/>
    <cellStyle name="_집행갑지 _도급내역(토공)" xfId="1995"/>
    <cellStyle name="_집행갑지 _설계변경내역서(1회총괄)" xfId="1996"/>
    <cellStyle name="_집행갑지 _설계변경앞지" xfId="1997"/>
    <cellStyle name="_집행갑지 _설계변경앞지(2차)" xfId="1998"/>
    <cellStyle name="_집행갑지 _설계변경앞지(총괄)" xfId="1999"/>
    <cellStyle name="_집행갑지 _설계변경총괄(토목,건축,기계,조경)01" xfId="2000"/>
    <cellStyle name="_집행갑지 _설계변경총괄(토목,건축,기계,조경)02" xfId="2001"/>
    <cellStyle name="_집행갑지 _예정공정표" xfId="2002"/>
    <cellStyle name="_집행갑지 _작업" xfId="2003"/>
    <cellStyle name="_집행갑지 _제잡비계산서" xfId="2004"/>
    <cellStyle name="_집행갑지 _증평1차내역" xfId="2005"/>
    <cellStyle name="_집행갑지 _증평1차내역_1차1회변경" xfId="2006"/>
    <cellStyle name="_집행갑지 _증평1차내역_1차1회변경_예정공정표" xfId="2007"/>
    <cellStyle name="_집행갑지 _증평1차내역_예정공정표" xfId="2008"/>
    <cellStyle name="_집행갑지 _증평1차내역_총괄1회변경" xfId="2009"/>
    <cellStyle name="_집행갑지 _총괄1회변경" xfId="2010"/>
    <cellStyle name="_집행내역(대구여고)" xfId="2011"/>
    <cellStyle name="_차량등록사업소- 전기내역서" xfId="2012"/>
    <cellStyle name="_착공서류" xfId="2013"/>
    <cellStyle name="_창원상수도(투찰)-0.815%" xfId="2014"/>
    <cellStyle name="_천체투영실설치공사" xfId="2015"/>
    <cellStyle name="_첨단가로등" xfId="2016"/>
    <cellStyle name="_청소년수련관산출근거조서" xfId="2017"/>
    <cellStyle name="_청소년수련관산출근거조서_1" xfId="2018"/>
    <cellStyle name="_청소년수련관일위대가" xfId="2019"/>
    <cellStyle name="_청소년수련관일위대가_1" xfId="2020"/>
    <cellStyle name="_총괄1회변경" xfId="2021"/>
    <cellStyle name="_추정금액" xfId="2022"/>
    <cellStyle name="_춘천전화국증축통신+개요" xfId="2023"/>
    <cellStyle name="_춘천합동내역+개요(수정한최종)" xfId="2024"/>
    <cellStyle name="_치과진료동(전기)" xfId="2025"/>
    <cellStyle name="_침입감시 견적서" xfId="2026"/>
    <cellStyle name="_통신공사원가, 단가대비" xfId="2027"/>
    <cellStyle name="_포항문화예술회관 공사 내역서(060316)" xfId="2028"/>
    <cellStyle name="_표준 견적서 2003년" xfId="2029"/>
    <cellStyle name="_표지" xfId="2030"/>
    <cellStyle name="_표지 및 갑지" xfId="2031"/>
    <cellStyle name="_표지 및 원가계산" xfId="2032"/>
    <cellStyle name="_표지," xfId="2033"/>
    <cellStyle name="_표지,갑지-헌병중대생활관(전기)" xfId="2034"/>
    <cellStyle name="_표지_1" xfId="2035"/>
    <cellStyle name="_표지_본관전원이설및전기개보수내역서" xfId="2036"/>
    <cellStyle name="_표지_자전거도로" xfId="2037"/>
    <cellStyle name="_표지_표지 및 갑지" xfId="2038"/>
    <cellStyle name="_표지_표지 및 원가계산" xfId="2039"/>
    <cellStyle name="_표지_표지,갑지-헌병중대생활관(전기)" xfId="2040"/>
    <cellStyle name="_표지_한전수수료" xfId="2041"/>
    <cellStyle name="_표지_화원지구수해상습지가로등 - 1차분" xfId="2042"/>
    <cellStyle name="_표지및원가계산" xfId="2043"/>
    <cellStyle name="_하도급관리계획서" xfId="2044"/>
    <cellStyle name="_하도급관리계획서_예정공정표" xfId="2045"/>
    <cellStyle name="_하이마트_최종네고_0707" xfId="2046"/>
    <cellStyle name="_한전수수료" xfId="2047"/>
    <cellStyle name="_한전수수료_1" xfId="2048"/>
    <cellStyle name="_함지고수배전반내역서2222" xfId="2049"/>
    <cellStyle name="_함지고수배전반및분전반내역" xfId="2050"/>
    <cellStyle name="_함지고통신내역서" xfId="2051"/>
    <cellStyle name="_해안초증축전체예산" xfId="2052"/>
    <cellStyle name="_호남선두계역외2개소연결통로" xfId="2053"/>
    <cellStyle name="_화동초-전기" xfId="2054"/>
    <cellStyle name="_화인견본" xfId="2055"/>
    <cellStyle name="_화장실내역" xfId="2056"/>
    <cellStyle name="_확약서" xfId="2057"/>
    <cellStyle name="_환경기초 민간위탁(공동오수-개별오수)-KKKK " xfId="2058"/>
    <cellStyle name="_환경기초 민간위탁(공동오수-개별오수)-KKKK _(제조)용인고등학교" xfId="2059"/>
    <cellStyle name="_환경기초 민간위탁(공동오수-개별오수)-KKKK _(제조)용인고등학교_동래여고 다목적강당 무대기계-변경전후" xfId="2060"/>
    <cellStyle name="_환경기초 민간위탁(공동오수-개별오수)-KKKK _2-(제조)성심정보고_방송장치" xfId="2061"/>
    <cellStyle name="_환경기초 민간위탁(공동오수-개별오수)-KKKK _용인고 다목적강당 무대기계-착수" xfId="2062"/>
    <cellStyle name="_환경기초 민간위탁(공동오수-개별오수)-KKKK _용인고 다목적강당 무대기계-착수_동래여고 다목적강당 무대기계-변경전후" xfId="2063"/>
    <cellStyle name="_황산교회" xfId="2064"/>
    <cellStyle name="_흙막이공사(일위)" xfId="2065"/>
    <cellStyle name="´þ·?" xfId="2070"/>
    <cellStyle name="’E‰Y [0.00]_laroux" xfId="2071"/>
    <cellStyle name="’E‰Y_laroux" xfId="2072"/>
    <cellStyle name="¤@?e_TEST-1 " xfId="2075"/>
    <cellStyle name="△백분율" xfId="2073"/>
    <cellStyle name="△콤마" xfId="2074"/>
    <cellStyle name="°ia¤¼o¼ya¡" xfId="2076"/>
    <cellStyle name="°ia¤aa·a1" xfId="2077"/>
    <cellStyle name="°ia¤aa·a2" xfId="2078"/>
    <cellStyle name="" xfId="2"/>
    <cellStyle name="_내역서" xfId="156"/>
    <cellStyle name="_x0007_ _x000d__x000d_­­_x0007_ ­" xfId="4"/>
    <cellStyle name="0%" xfId="2079"/>
    <cellStyle name="0.0%" xfId="2080"/>
    <cellStyle name="0.00%" xfId="2081"/>
    <cellStyle name="0.000%" xfId="2082"/>
    <cellStyle name="0.0000%" xfId="2083"/>
    <cellStyle name="0뾍R_x0005_?뾍b_x0005_" xfId="2084"/>
    <cellStyle name="1" xfId="2085"/>
    <cellStyle name="1_01-도급성서이곡운동장0316" xfId="2086"/>
    <cellStyle name="1_1.대구국제학교 통신 관급집계" xfId="2087"/>
    <cellStyle name="1_20100608 JBS-7000 내역서.최종금액확정(01-038)" xfId="2088"/>
    <cellStyle name="1_AS제5~8 설계예산서" xfId="2162"/>
    <cellStyle name="1_Book1" xfId="2163"/>
    <cellStyle name="1_가로등도급내역서" xfId="2089"/>
    <cellStyle name="1_감포축구장" xfId="2090"/>
    <cellStyle name="1_갑지,원가1104" xfId="2091"/>
    <cellStyle name="1_경주축구공원-전기0116" xfId="2092"/>
    <cellStyle name="1_구미중학교내역서-1" xfId="2093"/>
    <cellStyle name="1_굴전단일로외1개소(신)" xfId="2094"/>
    <cellStyle name="1_귀인APT(보안)" xfId="2095"/>
    <cellStyle name="1_내역서" xfId="2096"/>
    <cellStyle name="1_내역서 양식" xfId="2097"/>
    <cellStyle name="1_논공남리내역서" xfId="2098"/>
    <cellStyle name="1_다산2지방산업단지(신호등)" xfId="2099"/>
    <cellStyle name="1_동구효청원설계내역서" xfId="2100"/>
    <cellStyle name="1_사본 - 사본 - 1.국제학교(네트웍)" xfId="2101"/>
    <cellStyle name="1_상주한방병원전기" xfId="2102"/>
    <cellStyle name="1_설계내역서(영천나자렛집)" xfId="2103"/>
    <cellStyle name="1_설계변경내역서 양식SAMPLE" xfId="2104"/>
    <cellStyle name="1_성서이곡운동장0316" xfId="2105"/>
    <cellStyle name="1_성서이곡테니스장" xfId="2106"/>
    <cellStyle name="1_시민계략공사" xfId="2107"/>
    <cellStyle name="1_시민계략공사_101207.미도. 대구용전초외 감삼초.착수.모델최종.김동균" xfId="2108"/>
    <cellStyle name="1_시민계략공사_2002년도각종계산서너릿제터널등7개소" xfId="2109"/>
    <cellStyle name="1_시민계략공사_2002년도각종계산서하반기원본" xfId="2110"/>
    <cellStyle name="1_시민계략공사_2002년도각종계산서하반기원본_2006년 최종 설계서" xfId="2111"/>
    <cellStyle name="1_시민계략공사_2003년 각종계산서(읽기전용)" xfId="2112"/>
    <cellStyle name="1_시민계략공사_2003년 각종계산서(읽기전용)_2006년 최종 설계서" xfId="2113"/>
    <cellStyle name="1_시민계략공사_2003년 각종계산서(읽기전용)_내역서(전기)" xfId="2114"/>
    <cellStyle name="1_시민계략공사_2003년 각종계산서(읽기전용)_내역서(전기)_2006년 최종 설계서" xfId="2115"/>
    <cellStyle name="1_시민계략공사_Book2" xfId="2146"/>
    <cellStyle name="1_시민계략공사_계산서" xfId="2116"/>
    <cellStyle name="1_시민계략공사_계산서_2006년 최종 설계서" xfId="2117"/>
    <cellStyle name="1_시민계략공사_계산서및내역서5월15일변경" xfId="2118"/>
    <cellStyle name="1_시민계략공사_계산서및내역서5월9일변경" xfId="2119"/>
    <cellStyle name="1_시민계략공사_광양중동중학교실증축공사(전기)-4월10일한번더" xfId="2120"/>
    <cellStyle name="1_시민계략공사_무안연꽃방죽(4월9일)한번더" xfId="2121"/>
    <cellStyle name="1_시민계략공사_보일약국~순국비간 도로개설 가로등설치공사" xfId="2122"/>
    <cellStyle name="1_시민계략공사_복지관 부하계산서" xfId="2123"/>
    <cellStyle name="1_시민계략공사_복지관 부하계산서_2006년 최종 설계서" xfId="2124"/>
    <cellStyle name="1_시민계략공사_복지관 부하계산서_내역서(전기)" xfId="2125"/>
    <cellStyle name="1_시민계략공사_복지관 부하계산서_내역서(전기)_2006년 최종 설계서" xfId="2126"/>
    <cellStyle name="1_시민계략공사_봉산면보건지소신축공사(전기)11월30일변경" xfId="2127"/>
    <cellStyle name="1_시민계략공사_북문로(팔마로)가로등설치공사(변경)3월11일" xfId="2128"/>
    <cellStyle name="1_시민계략공사_북문팔마로확포장공사가로등" xfId="2129"/>
    <cellStyle name="1_시민계략공사_비상부하,발전기용량 계산서" xfId="2130"/>
    <cellStyle name="1_시민계략공사_비상부하,발전기용량 계산서_2006년 최종 설계서" xfId="2131"/>
    <cellStyle name="1_시민계략공사_비상부하,발전기용량 계산서_내역서(전기)" xfId="2132"/>
    <cellStyle name="1_시민계략공사_비상부하,발전기용량 계산서_내역서(전기)_2006년 최종 설계서" xfId="2133"/>
    <cellStyle name="1_시민계략공사_여수화력발전소" xfId="2134"/>
    <cellStyle name="1_시민계략공사_여수화력발전소_2006년 최종 설계서" xfId="2135"/>
    <cellStyle name="1_시민계략공사_여수화력발전소-부하계산" xfId="2136"/>
    <cellStyle name="1_시민계략공사_여수화력발전소-부하계산_2006년 최종 설계서" xfId="2137"/>
    <cellStyle name="1_시민계략공사_율촌중학교심야전기" xfId="2138"/>
    <cellStyle name="1_시민계략공사_전기-한남" xfId="2139"/>
    <cellStyle name="1_시민계략공사_전기-한남_침해2차변경8월16일" xfId="2140"/>
    <cellStyle name="1_시민계략공사_조도계산서" xfId="2141"/>
    <cellStyle name="1_시민계략공사_조도계산서_2006년 최종 설계서" xfId="2142"/>
    <cellStyle name="1_시민계략공사_조도계산서_내역서(전기)" xfId="2143"/>
    <cellStyle name="1_시민계략공사_조도계산서_내역서(전기)_2006년 최종 설계서" xfId="2144"/>
    <cellStyle name="1_시민계략공사_침해2차변경8월16일" xfId="2145"/>
    <cellStyle name="1_신암공원-0923" xfId="2147"/>
    <cellStyle name="1_영양반딧불전기" xfId="2148"/>
    <cellStyle name="1_우수37호.단가풀이.서부문성초(내부)" xfId="2149"/>
    <cellStyle name="1_울진남부초등학교(전기)" xfId="2150"/>
    <cellStyle name="1_이곡운동장 터파기" xfId="2151"/>
    <cellStyle name="1_자전거도로" xfId="2152"/>
    <cellStyle name="1_장미실비요양원0522" xfId="2153"/>
    <cellStyle name="1_전기내역서" xfId="2154"/>
    <cellStyle name="1_전기내역서-박곡리" xfId="2155"/>
    <cellStyle name="1_전자입찰원가양식" xfId="2156"/>
    <cellStyle name="1_차량등록사업소- 전기내역서" xfId="2157"/>
    <cellStyle name="1_착공서류" xfId="2158"/>
    <cellStyle name="1_첨단가로등" xfId="2159"/>
    <cellStyle name="1_표지,갑지-헌병중대생활관(전기)" xfId="2160"/>
    <cellStyle name="1_화원지구수해상습지가로등 - 1차분" xfId="2161"/>
    <cellStyle name="19990216" xfId="2164"/>
    <cellStyle name="¹e" xfId="2166"/>
    <cellStyle name="¹eº" xfId="2167"/>
    <cellStyle name="¹éº" xfId="2168"/>
    <cellStyle name="¹eº_마곡보완" xfId="2169"/>
    <cellStyle name="¹éº_마곡보완" xfId="2170"/>
    <cellStyle name="¹eºÐA²_AIAIC°AuCoE² " xfId="2171"/>
    <cellStyle name="1월" xfId="2165"/>
    <cellStyle name="2" xfId="2172"/>
    <cellStyle name="20% - 강조색1" xfId="2173" builtinId="30" customBuiltin="1"/>
    <cellStyle name="20% - 강조색2" xfId="2174" builtinId="34" customBuiltin="1"/>
    <cellStyle name="20% - 강조색3" xfId="2175" builtinId="38" customBuiltin="1"/>
    <cellStyle name="20% - 강조색4" xfId="2176" builtinId="42" customBuiltin="1"/>
    <cellStyle name="20% - 강조색5" xfId="2177" builtinId="46" customBuiltin="1"/>
    <cellStyle name="20% - 강조색6" xfId="2178" builtinId="50" customBuiltin="1"/>
    <cellStyle name="3" xfId="2179"/>
    <cellStyle name="³?a￥" xfId="2180"/>
    <cellStyle name="40% - 강조색1" xfId="2181" builtinId="31" customBuiltin="1"/>
    <cellStyle name="40% - 강조색2" xfId="2182" builtinId="35" customBuiltin="1"/>
    <cellStyle name="40% - 강조색3" xfId="2183" builtinId="39" customBuiltin="1"/>
    <cellStyle name="40% - 강조색4" xfId="2184" builtinId="43" customBuiltin="1"/>
    <cellStyle name="40% - 강조색5" xfId="2185" builtinId="47" customBuiltin="1"/>
    <cellStyle name="40% - 강조색6" xfId="2186" builtinId="51" customBuiltin="1"/>
    <cellStyle name="60" xfId="2187"/>
    <cellStyle name="60% - 강조색1" xfId="2188" builtinId="32" customBuiltin="1"/>
    <cellStyle name="60% - 강조색2" xfId="2189" builtinId="36" customBuiltin="1"/>
    <cellStyle name="60% - 강조색3" xfId="2190" builtinId="40" customBuiltin="1"/>
    <cellStyle name="60% - 강조색4" xfId="2191" builtinId="44" customBuiltin="1"/>
    <cellStyle name="60% - 강조색5" xfId="2192" builtinId="48" customBuiltin="1"/>
    <cellStyle name="60% - 강조색6" xfId="2193" builtinId="52" customBuiltin="1"/>
    <cellStyle name="A" xfId="2690"/>
    <cellStyle name="Ā _x0010_က랐_xdc01_땯_x0001_" xfId="2691"/>
    <cellStyle name="a_Q2 FY96" xfId="2692"/>
    <cellStyle name="A¡§¡ⓒ¡E¡þ¡EO [0]_¡§uc¡§oA " xfId="2693"/>
    <cellStyle name="A¡§¡ⓒ¡E¡þ¡EO_¡§uc¡§oA " xfId="2694"/>
    <cellStyle name="A¨­￠￢￠O [0]_¡Æu￠￢RBS('98) " xfId="2695"/>
    <cellStyle name="A¨­¢¬¢Ò [0]_¨úc¨öA " xfId="2696"/>
    <cellStyle name="A¨­￠￢￠O [0]_3￠?u¨uoAⓒ÷ " xfId="2697"/>
    <cellStyle name="A¨­¢¬¢Ò [0]_4PART " xfId="2698"/>
    <cellStyle name="A¨­￠￢￠O [0]_A|A￠O1¨￢I1¡Æu CoEⓒ÷ " xfId="2699"/>
    <cellStyle name="A¨­¢¬¢Ò [0]_C¡Æ¢¬n¨¬¡Æ " xfId="2700"/>
    <cellStyle name="A¨­￠￢￠O [0]_ⓒoⓒ¡A¨o¨￢R " xfId="2701"/>
    <cellStyle name="A¨­￠￢￠O_¡Æu￠￢RC¡¿￠￢n_¨u¡AA¨u¨￢¡Æ " xfId="2702"/>
    <cellStyle name="A¨­¢¬¢Ò_¨úc¨öA " xfId="2703"/>
    <cellStyle name="A¨­￠￢￠O_3￠?u¨uoAⓒ÷ " xfId="2704"/>
    <cellStyle name="A¨­¢¬¢Ò_95©øaAN¡Æy¨ùo¡¤R " xfId="2705"/>
    <cellStyle name="A¨­￠￢￠O_A|A￠O1¨￢I1¡Æu CoEⓒ÷ " xfId="2706"/>
    <cellStyle name="A¨­¢¬¢Ò_C¡Æ¢¬n¨¬¡Æ " xfId="2707"/>
    <cellStyle name="A¨­￠￢￠O_ⓒoⓒ¡A¨o¨￢R " xfId="2708"/>
    <cellStyle name="AA" xfId="2709"/>
    <cellStyle name="ȂȃRMऌଃਁȋ⤭ࠀȄԂȂ(ȃRMऌଃਁȋ⤂Ā飰ˠ" xfId="2710"/>
    <cellStyle name="Aⓒ­" xfId="2711"/>
    <cellStyle name="Actual Date" xfId="2712"/>
    <cellStyle name="Ae" xfId="2713"/>
    <cellStyle name="Åë" xfId="2714"/>
    <cellStyle name="Ae_마곡보완" xfId="2715"/>
    <cellStyle name="Åë_마곡보완" xfId="2716"/>
    <cellStyle name="Aee­ " xfId="2717"/>
    <cellStyle name="Aee­ [" xfId="2718"/>
    <cellStyle name="Åëè­ [" xfId="2719"/>
    <cellStyle name="Aee­ [_마곡보완" xfId="2720"/>
    <cellStyle name="Åëè­ [_마곡보완" xfId="2721"/>
    <cellStyle name="AeE­ [0]_  A¾  CO  " xfId="2722"/>
    <cellStyle name="ÅëÈ­ [0]_¸ðÇü¸·" xfId="2723"/>
    <cellStyle name="AeE­ [0]_¿i¿μ¾E " xfId="2724"/>
    <cellStyle name="ÅëÈ­ [0]_¾÷Á¾º° " xfId="2725"/>
    <cellStyle name="AeE­ [0]_¾c½A " xfId="2726"/>
    <cellStyle name="ÅëÈ­ [0]_¹æÀ½º® " xfId="2727"/>
    <cellStyle name="AeE­ [0]_4PART " xfId="2728"/>
    <cellStyle name="ÅëÈ­ [0]_Á¦Á¶1ºÎ1°ú ÇöÈ² " xfId="2729"/>
    <cellStyle name="AeE­ [0]_A¾CO½A¼³ " xfId="2730"/>
    <cellStyle name="ÅëÈ­ [0]_Á¾ÇÕ½Å¼³ " xfId="2731"/>
    <cellStyle name="AeE­ [0]_A¾COA¶°AºÐ " xfId="2732"/>
    <cellStyle name="ÅëÈ­ [0]_INQUIRY ¿µ¾÷ÃßÁø " xfId="2733"/>
    <cellStyle name="AeE­ [0]_INQUIRY ¿μ¾÷AßAø " xfId="2734"/>
    <cellStyle name="ÅëÈ­ [0]_laroux" xfId="2735"/>
    <cellStyle name="AeE­ [0]_laroux_1" xfId="2736"/>
    <cellStyle name="ÅëÈ­ [0]_laroux_1" xfId="2737"/>
    <cellStyle name="AeE­ [0]_laroux_1_국학진흥원(정산6-13)" xfId="2738"/>
    <cellStyle name="ÅëÈ­ [0]_laroux_1_국학진흥원(정산6-13)" xfId="2739"/>
    <cellStyle name="AeE­ [0]_laroux_1_대구종합전시관" xfId="2740"/>
    <cellStyle name="ÅëÈ­ [0]_laroux_1_대구종합전시관" xfId="2741"/>
    <cellStyle name="AeE­ [0]_laroux_2" xfId="2742"/>
    <cellStyle name="ÅëÈ­ [0]_laroux_2" xfId="2743"/>
    <cellStyle name="AeE­ [0]_laroux_2_국학진흥원(정산6-13)" xfId="2744"/>
    <cellStyle name="ÅëÈ­ [0]_laroux_2_국학진흥원(정산6-13)" xfId="2745"/>
    <cellStyle name="AeE­ [0]_laroux_2_대구종합전시관" xfId="2746"/>
    <cellStyle name="ÅëÈ­ [0]_laroux_2_대구종합전시관" xfId="2747"/>
    <cellStyle name="AeE­ [0]_laroux_국학진흥원(정산6-13)" xfId="2748"/>
    <cellStyle name="ÅëÈ­ [0]_laroux_국학진흥원(정산6-13)" xfId="2749"/>
    <cellStyle name="AeE­ [0]_laroux_대구종합전시관" xfId="2750"/>
    <cellStyle name="ÅëÈ­ [0]_laroux_대구종합전시관" xfId="2751"/>
    <cellStyle name="AeE­ [0]_º≫¼± ±æ¾i±uºI ¼o·R Ay°eC￥ " xfId="2752"/>
    <cellStyle name="ÅëÈ­ [0]_ºÙÀÓ2-1 " xfId="2753"/>
    <cellStyle name="AeE­ [0]_PERSONAL" xfId="2754"/>
    <cellStyle name="Aee­ _부평배수지(투찰)" xfId="2755"/>
    <cellStyle name="AeE­_  A¾  CO  " xfId="2756"/>
    <cellStyle name="ÅëÈ­_¸ðÇü¸·" xfId="2757"/>
    <cellStyle name="AeE­_¿i¿μ¾E " xfId="2758"/>
    <cellStyle name="ÅëÈ­_¾÷Á¾º° " xfId="2759"/>
    <cellStyle name="AeE­_¾c½A " xfId="2760"/>
    <cellStyle name="ÅëÈ­_¹æÀ½º® " xfId="2761"/>
    <cellStyle name="AeE­_4PART " xfId="2762"/>
    <cellStyle name="ÅëÈ­_Á¦Á¶1ºÎ1°ú ÇöÈ² " xfId="2763"/>
    <cellStyle name="AeE­_A¾CO½A¼³ " xfId="2764"/>
    <cellStyle name="ÅëÈ­_Á¾ÇÕ½Å¼³ " xfId="2765"/>
    <cellStyle name="AeE­_A¾COA¶°AºÐ " xfId="2766"/>
    <cellStyle name="ÅëÈ­_INQUIRY ¿µ¾÷ÃßÁø " xfId="2767"/>
    <cellStyle name="AeE­_INQUIRY ¿μ¾÷AßAø " xfId="2768"/>
    <cellStyle name="ÅëÈ­_laroux" xfId="2769"/>
    <cellStyle name="AeE­_laroux_1" xfId="2770"/>
    <cellStyle name="ÅëÈ­_laroux_1" xfId="2771"/>
    <cellStyle name="AeE­_laroux_1_국학진흥원(정산6-13)" xfId="2772"/>
    <cellStyle name="ÅëÈ­_laroux_1_국학진흥원(정산6-13)" xfId="2773"/>
    <cellStyle name="AeE­_laroux_1_대구종합전시관" xfId="2774"/>
    <cellStyle name="ÅëÈ­_laroux_1_대구종합전시관" xfId="2775"/>
    <cellStyle name="AeE­_laroux_2" xfId="2776"/>
    <cellStyle name="ÅëÈ­_laroux_2" xfId="2777"/>
    <cellStyle name="AeE­_laroux_2_국학진흥원(정산6-13)" xfId="2778"/>
    <cellStyle name="ÅëÈ­_laroux_2_국학진흥원(정산6-13)" xfId="2779"/>
    <cellStyle name="AeE­_laroux_2_대구종합전시관" xfId="2780"/>
    <cellStyle name="ÅëÈ­_laroux_2_대구종합전시관" xfId="2781"/>
    <cellStyle name="AeE­_laroux_국학진흥원(정산6-13)" xfId="2782"/>
    <cellStyle name="ÅëÈ­_laroux_국학진흥원(정산6-13)" xfId="2783"/>
    <cellStyle name="AeE­_laroux_대구종합전시관" xfId="2784"/>
    <cellStyle name="ÅëÈ­_laroux_대구종합전시관" xfId="2785"/>
    <cellStyle name="AeE­_º≫¼± ±æ¾i±uºI ¼o·R Ay°eC￥ " xfId="2786"/>
    <cellStyle name="ÅëÈ­_ºÙÀÓ2-1 " xfId="2787"/>
    <cellStyle name="AeE­_PERSONAL" xfId="2788"/>
    <cellStyle name="Aee¡" xfId="2789"/>
    <cellStyle name="AeE¡© [0]_¨úc¨öA " xfId="2790"/>
    <cellStyle name="AeE¡©_¨úc¨öA " xfId="2791"/>
    <cellStyle name="AeE¡ⓒ [0]_¡Æu￠￢RC¡¿￠￢n_¨u¡AA¨u¨￢¡Æ " xfId="2792"/>
    <cellStyle name="AeE¡ⓒ_¡Æu￠￢RC¡¿￠￢n_¨u¡AA¨u¨￢¡Æ " xfId="2793"/>
    <cellStyle name="AeE￠R¨I [0]_¡§uc¡§oA " xfId="2794"/>
    <cellStyle name="AeE￠R¨I_¡§uc¡§oA " xfId="2795"/>
    <cellStyle name="Æu¼¾æR" xfId="2796"/>
    <cellStyle name="ALIGNMENT" xfId="2797"/>
    <cellStyle name="AoA¤μCAo ¾EA½" xfId="2798"/>
    <cellStyle name="Aþ" xfId="2799"/>
    <cellStyle name="Äþ" xfId="2800"/>
    <cellStyle name="Aþ_마곡보완" xfId="2801"/>
    <cellStyle name="Äþ_마곡보완" xfId="2802"/>
    <cellStyle name="Aþ¸" xfId="2803"/>
    <cellStyle name="Aþ¸¶ [" xfId="2804"/>
    <cellStyle name="Äþ¸¶ [" xfId="2805"/>
    <cellStyle name="Aþ¸¶ [_마곡보완" xfId="2806"/>
    <cellStyle name="Äþ¸¶ [_마곡보완" xfId="2807"/>
    <cellStyle name="AÞ¸¶ [0]_  A¾  CO  " xfId="2808"/>
    <cellStyle name="ÄÞ¸¶ [0]_¸ðÇü¸·" xfId="2809"/>
    <cellStyle name="AÞ¸¶ [0]_¿i¿μ¾E " xfId="2810"/>
    <cellStyle name="ÄÞ¸¶ [0]_¾÷Á¾º° " xfId="2811"/>
    <cellStyle name="AÞ¸¶ [0]_¾c½A " xfId="2812"/>
    <cellStyle name="ÄÞ¸¶ [0]_¹æÀ½º® " xfId="2813"/>
    <cellStyle name="AÞ¸¶ [0]_4PART " xfId="2814"/>
    <cellStyle name="ÄÞ¸¶ [0]_Á¦Á¶1ºÎ1°ú ÇöÈ² " xfId="2815"/>
    <cellStyle name="AÞ¸¶ [0]_A¾CO½A¼³ " xfId="2816"/>
    <cellStyle name="ÄÞ¸¶ [0]_Á¾ÇÕ½Å¼³ " xfId="2817"/>
    <cellStyle name="AÞ¸¶ [0]_A¾COA¶°AºÐ " xfId="2818"/>
    <cellStyle name="ÄÞ¸¶ [0]_INQUIRY ¿µ¾÷ÃßÁø " xfId="2819"/>
    <cellStyle name="AÞ¸¶ [0]_INQUIRY ¿μ¾÷AßAø " xfId="2820"/>
    <cellStyle name="ÄÞ¸¶ [0]_laroux" xfId="2821"/>
    <cellStyle name="AÞ¸¶ [0]_laroux_1" xfId="2822"/>
    <cellStyle name="ÄÞ¸¶ [0]_laroux_1" xfId="2823"/>
    <cellStyle name="AÞ¸¶ [0]_laroux_1_국학진흥원(정산6-13)" xfId="2824"/>
    <cellStyle name="ÄÞ¸¶ [0]_laroux_1_국학진흥원(정산6-13)" xfId="2825"/>
    <cellStyle name="AÞ¸¶ [0]_laroux_1_대구종합전시관" xfId="2826"/>
    <cellStyle name="ÄÞ¸¶ [0]_laroux_1_대구종합전시관" xfId="2827"/>
    <cellStyle name="AÞ¸¶ [0]_laroux_2" xfId="2828"/>
    <cellStyle name="ÄÞ¸¶ [0]_laroux_2" xfId="2829"/>
    <cellStyle name="AÞ¸¶ [0]_laroux_국학진흥원(정산6-13)" xfId="2830"/>
    <cellStyle name="ÄÞ¸¶ [0]_laroux_국학진흥원(정산6-13)" xfId="2831"/>
    <cellStyle name="AÞ¸¶ [0]_laroux_대구종합전시관" xfId="2832"/>
    <cellStyle name="ÄÞ¸¶ [0]_laroux_대구종합전시관" xfId="2833"/>
    <cellStyle name="AÞ¸¶ [0]_º≫¼± ±æ¾i±uºI ¼o·R Ay°eC￥ " xfId="2834"/>
    <cellStyle name="ÄÞ¸¶ [0]_ºÙÀÓ2-1 " xfId="2835"/>
    <cellStyle name="AÞ¸¶_  A¾  CO  " xfId="2836"/>
    <cellStyle name="ÄÞ¸¶_¸ðÇü¸·" xfId="2837"/>
    <cellStyle name="AÞ¸¶_¿i¿μ¾E " xfId="2838"/>
    <cellStyle name="ÄÞ¸¶_¾÷Á¾º° " xfId="2839"/>
    <cellStyle name="AÞ¸¶_¾c½A " xfId="2840"/>
    <cellStyle name="ÄÞ¸¶_¹æÀ½º® " xfId="2841"/>
    <cellStyle name="AÞ¸¶_95³aAN°y¼o·R " xfId="2842"/>
    <cellStyle name="ÄÞ¸¶_Á¦Á¶1ºÎ1°ú ÇöÈ² " xfId="2843"/>
    <cellStyle name="AÞ¸¶_A¾CO½A¼³ " xfId="2844"/>
    <cellStyle name="ÄÞ¸¶_Á¾ÇÕ½Å¼³ " xfId="2845"/>
    <cellStyle name="AÞ¸¶_A¾COA¶°AºÐ " xfId="2846"/>
    <cellStyle name="ÄÞ¸¶_INQUIRY ¿µ¾÷ÃßÁø " xfId="2847"/>
    <cellStyle name="AÞ¸¶_INQUIRY ¿μ¾÷AßAø " xfId="2848"/>
    <cellStyle name="ÄÞ¸¶_laroux" xfId="2849"/>
    <cellStyle name="AÞ¸¶_laroux_1" xfId="2850"/>
    <cellStyle name="ÄÞ¸¶_laroux_1" xfId="2851"/>
    <cellStyle name="AÞ¸¶_laroux_1_국학진흥원(정산6-13)" xfId="2852"/>
    <cellStyle name="ÄÞ¸¶_laroux_1_국학진흥원(정산6-13)" xfId="2853"/>
    <cellStyle name="AÞ¸¶_laroux_1_대구종합전시관" xfId="2854"/>
    <cellStyle name="ÄÞ¸¶_laroux_1_대구종합전시관" xfId="2855"/>
    <cellStyle name="AÞ¸¶_laroux_2" xfId="2856"/>
    <cellStyle name="ÄÞ¸¶_laroux_2" xfId="2857"/>
    <cellStyle name="AÞ¸¶_laroux_국학진흥원(정산6-13)" xfId="2858"/>
    <cellStyle name="ÄÞ¸¶_laroux_국학진흥원(정산6-13)" xfId="2859"/>
    <cellStyle name="AÞ¸¶_laroux_대구종합전시관" xfId="2860"/>
    <cellStyle name="ÄÞ¸¶_laroux_대구종합전시관" xfId="2861"/>
    <cellStyle name="AÞ¸¶_º≫¼± ±æ¾i±uºI ¼o·R Ay°eC￥ " xfId="2862"/>
    <cellStyle name="ÄÞ¸¶_ºÙÀÓ2-1 " xfId="2863"/>
    <cellStyle name="Au¸R¼o" xfId="2864"/>
    <cellStyle name="Au¸R¼o0" xfId="2865"/>
    <cellStyle name="_x0001_b" xfId="2866"/>
    <cellStyle name="_x0002_b" xfId="2867"/>
    <cellStyle name="body" xfId="2868"/>
    <cellStyle name="C" xfId="2869"/>
    <cellStyle name="C¡ÍA¨ª_  FAB AIA¢´  " xfId="2870"/>
    <cellStyle name="C¡IA¨ª_¡Æ¡IA¡E¨￢n_¡Æ¡IA¡E¨￢n " xfId="2871"/>
    <cellStyle name="C¡ÍA¨ª_¡Æ©øAI OXIDE " xfId="2872"/>
    <cellStyle name="C¡IA¨ª_¡Æu￠￢RBS('98) " xfId="2873"/>
    <cellStyle name="C¡ÍA¨ª_¡íoE©÷¡¾a¡¤IAo " xfId="2874"/>
    <cellStyle name="C¡IA¨ª_¡ioEⓒ÷¡¾a¡¤IAo " xfId="2875"/>
    <cellStyle name="C¡ÍA¨ª_03 " xfId="2876"/>
    <cellStyle name="C¡IA¨ª_12￠?u " xfId="2877"/>
    <cellStyle name="C¡ÍA¨ª_12AO " xfId="2878"/>
    <cellStyle name="C¡IA¨ª_Ac¡Æi¡Æu￠￢R " xfId="2879"/>
    <cellStyle name="C¡ÍA¨ª_C¡ÍAo " xfId="2880"/>
    <cellStyle name="C¡IA¨ª_CD-ROM " xfId="2881"/>
    <cellStyle name="C¡ÍA¨ª_Sheet1_4PART " xfId="2882"/>
    <cellStyle name="C￠RIA¡§¨￡_  FAB AIA¡E￠￥  " xfId="2883"/>
    <cellStyle name="C￥" xfId="2884"/>
    <cellStyle name="Ç¥" xfId="2885"/>
    <cellStyle name="C￥_마곡보완" xfId="2886"/>
    <cellStyle name="Ç¥_마곡보완" xfId="2887"/>
    <cellStyle name="C￥AØ_  A¾  CO  " xfId="2888"/>
    <cellStyle name="Ç¥ÁØ_¸ðÇü¸·" xfId="2889"/>
    <cellStyle name="C￥AØ_¿i¿μ¾E " xfId="2890"/>
    <cellStyle name="Ç¥ÁØ_»ç¾÷È¿°ú" xfId="2891"/>
    <cellStyle name="C￥AØ_≫c¾÷ºIº° AN°e " xfId="2892"/>
    <cellStyle name="Ç¥ÁØ_°­´ç (2)" xfId="2893"/>
    <cellStyle name="C￥AØ_°­´c (2)_광명견적대비1010" xfId="2894"/>
    <cellStyle name="Ç¥ÁØ_°­´ç (2)_광명견적대비1010" xfId="2895"/>
    <cellStyle name="C￥AØ_°­´c (2)_광명관급" xfId="2896"/>
    <cellStyle name="Ç¥ÁØ_°­´ç (2)_광명관급" xfId="2897"/>
    <cellStyle name="C￥AØ_°­´c (2)_금광" xfId="2898"/>
    <cellStyle name="Ç¥ÁØ_°­´ç (2)_금광" xfId="2899"/>
    <cellStyle name="C￥AØ_°­´c (2)_삼사" xfId="2900"/>
    <cellStyle name="Ç¥ÁØ_°­´ç (2)_삼사" xfId="2901"/>
    <cellStyle name="C￥AØ_°³AI OXIDE " xfId="2902"/>
    <cellStyle name="Ç¥ÁØ_°ü¸®BS('98) " xfId="2903"/>
    <cellStyle name="C￥AØ_03 " xfId="2904"/>
    <cellStyle name="Ç¥ÁØ_0N-HANDLING " xfId="2905"/>
    <cellStyle name="C￥AØ_¼oAI¼º " xfId="2906"/>
    <cellStyle name="Ç¥ÁØ_¹æÀ½º® " xfId="2907"/>
    <cellStyle name="C￥AØ_53AO " xfId="2908"/>
    <cellStyle name="Ç¥ÁØ_Àç°í°ü¸® " xfId="2909"/>
    <cellStyle name="C￥AØ_AN°y(1.25) " xfId="2910"/>
    <cellStyle name="Ç¥ÁØ_Àü·Â¼ÕÀÍºÐ¼®" xfId="2911"/>
    <cellStyle name="C￥AØ_Au·A¼OAIºÐ¼R" xfId="2912"/>
    <cellStyle name="Ç¥ÁØ_Áý°èÇ¥(2¿ù) " xfId="2913"/>
    <cellStyle name="C￥AØ_C￥Ao " xfId="2914"/>
    <cellStyle name="Ç¥ÁØ_CD-ROM " xfId="2915"/>
    <cellStyle name="C￥AØ_CoAo¹yAI °A¾×¿ⓒ½A " xfId="2916"/>
    <cellStyle name="Ç¥ÁØ_laroux" xfId="2917"/>
    <cellStyle name="C￥AØ_laroux_04 대구매천지구(1회)" xfId="2918"/>
    <cellStyle name="Ç¥ÁØ_laroux_1" xfId="2919"/>
    <cellStyle name="C￥AØ_laroux_골드파크24회기성(5월분)" xfId="2920"/>
    <cellStyle name="Ç¥ÁØ_Sheet1_¿µ¾÷ÇöÈ² " xfId="2921"/>
    <cellStyle name="C￥AØ_Sheet1_¿μ¾÷CoE² " xfId="2922"/>
    <cellStyle name="Ç¥ÁØ_Sheet1_0N-HANDLING " xfId="2923"/>
    <cellStyle name="C￥AØ_Sheet1_Ay°eC￥(2¿u) " xfId="2924"/>
    <cellStyle name="Ç¥ÁØ_Sheet1_Áý°èÇ¥(2¿ù) " xfId="2925"/>
    <cellStyle name="Calc Currency (0)" xfId="2926"/>
    <cellStyle name="Calc Currency (2)" xfId="2927"/>
    <cellStyle name="Calc Percent (0)" xfId="2928"/>
    <cellStyle name="Calc Percent (1)" xfId="2929"/>
    <cellStyle name="Calc Percent (2)" xfId="2930"/>
    <cellStyle name="Calc Units (0)" xfId="2931"/>
    <cellStyle name="Calc Units (1)" xfId="2932"/>
    <cellStyle name="Calc Units (2)" xfId="2933"/>
    <cellStyle name="category" xfId="2934"/>
    <cellStyle name="CIAIÆU¸μAⓒ" xfId="2935"/>
    <cellStyle name="Cmma_을지 (2)_갑지 (2)_집계표 (2)_집계표 (3)_견적서 (2)" xfId="2936"/>
    <cellStyle name="ⓒo" xfId="2937"/>
    <cellStyle name="Co≫e" xfId="2938"/>
    <cellStyle name="columns_array" xfId="2939"/>
    <cellStyle name="Comma" xfId="2941"/>
    <cellStyle name="Comma [0]" xfId="2942"/>
    <cellStyle name="Comma [00]" xfId="2943"/>
    <cellStyle name="comma zerodec" xfId="2944"/>
    <cellStyle name="Comma_ 내역 (2)" xfId="2945"/>
    <cellStyle name="Comma0" xfId="2946"/>
    <cellStyle name="Comm뼬_E&amp;ONW2" xfId="2940"/>
    <cellStyle name="Copied" xfId="2947"/>
    <cellStyle name="Curren?_x0012_퐀_x0017_?" xfId="2948"/>
    <cellStyle name="Currency" xfId="2949"/>
    <cellStyle name="Currency [0]" xfId="2950"/>
    <cellStyle name="Currency [00]" xfId="2951"/>
    <cellStyle name="currency-$" xfId="2952"/>
    <cellStyle name="Currency_ 내역 (2)" xfId="2953"/>
    <cellStyle name="Currency0" xfId="2954"/>
    <cellStyle name="Currency1" xfId="2955"/>
    <cellStyle name="Date" xfId="2956"/>
    <cellStyle name="Date Short" xfId="2957"/>
    <cellStyle name="Date_04 대구매천지구(1회)" xfId="2958"/>
    <cellStyle name="DD" xfId="2959"/>
    <cellStyle name="DELTA" xfId="2960"/>
    <cellStyle name="Dezimal [0]_Ausdruck RUND (D)" xfId="2961"/>
    <cellStyle name="Dezimal_Ausdruck RUND (D)" xfId="2962"/>
    <cellStyle name="Dollar (zero dec)" xfId="2963"/>
    <cellStyle name="E­æo±ae￡" xfId="2964"/>
    <cellStyle name="E­æo±ae￡0" xfId="2965"/>
    <cellStyle name="Enter Currency (0)" xfId="2966"/>
    <cellStyle name="Enter Currency (2)" xfId="2967"/>
    <cellStyle name="Enter Units (0)" xfId="2968"/>
    <cellStyle name="Enter Units (1)" xfId="2969"/>
    <cellStyle name="Enter Units (2)" xfId="2970"/>
    <cellStyle name="Entered" xfId="2971"/>
    <cellStyle name="Euro" xfId="2972"/>
    <cellStyle name="F2" xfId="2973"/>
    <cellStyle name="F3" xfId="2974"/>
    <cellStyle name="F4" xfId="2975"/>
    <cellStyle name="F5" xfId="2976"/>
    <cellStyle name="F6" xfId="2977"/>
    <cellStyle name="F7" xfId="2978"/>
    <cellStyle name="F8" xfId="2979"/>
    <cellStyle name="Fixed" xfId="2980"/>
    <cellStyle name="ǦǦ_x0003_" xfId="2981"/>
    <cellStyle name="Grey" xfId="2982"/>
    <cellStyle name="H1" xfId="2983"/>
    <cellStyle name="H2" xfId="2984"/>
    <cellStyle name="head" xfId="2985"/>
    <cellStyle name="head 1" xfId="2986"/>
    <cellStyle name="head 1-1" xfId="2987"/>
    <cellStyle name="HEADER" xfId="2988"/>
    <cellStyle name="Header1" xfId="2989"/>
    <cellStyle name="Header2" xfId="2990"/>
    <cellStyle name="Heading 1" xfId="2991"/>
    <cellStyle name="Heading 2" xfId="2992"/>
    <cellStyle name="Heading1" xfId="2993"/>
    <cellStyle name="Heading2" xfId="2994"/>
    <cellStyle name="Helv8_PFD4.XLS" xfId="2995"/>
    <cellStyle name="HIGHLIGHT" xfId="2996"/>
    <cellStyle name="Hyperlink_NEGS" xfId="2997"/>
    <cellStyle name="Input [yellow]" xfId="2998"/>
    <cellStyle name="_x0001__x0002_ĵĵ_x0007_ ĵĵ_x000d__x000d_ƨƬ_x0001__x0002_ƨƬ_x0007__x000d_ǒǓ _x000d_ǜǜ_x000d__x000d_ǪǪ_x0007__x0007__x0005__x0005__x0010__x0001_ဠ" xfId="2999"/>
    <cellStyle name="Link Currency (0)" xfId="3000"/>
    <cellStyle name="Link Currency (2)" xfId="3001"/>
    <cellStyle name="Link Units (0)" xfId="3002"/>
    <cellStyle name="Link Units (1)" xfId="3003"/>
    <cellStyle name="Link Units (2)" xfId="3004"/>
    <cellStyle name="਀ŀ݀䅀਀Հ฀䅀਀฀฀䅀਀฀฀䅀਀฀฀䅀਀฀฀䅀਀Հ݀䅀਀ŀ݀䅀਀ŀ݀䅀਀ŀ݀䅀਀ŀ݀䅀਀ŀ݀䅀਀ŀ݀䅀਀ŀ݀䅀਀Հ฀䅀਀฀฀䅀਀฀฀䅀਀฀฀䅀਀฀฀䅀਀Հ݀䅀਀ŀ݀䅀਀ŀ݀䅀਀ŀ݀䅀਀ŀ݀䅀਀ŀ݀䅀਀ŀ݀䅀਀ŀ݀䅀਀Հ฀䅀਀฀฀䅀਀฀฀䅀਀฀฀䅀਀฀฀䅀਀Հ݀䅀਀ŀ݀䅀਀ŀ݀䅀਀ŀ݀䅀਀ŀ݀䅀਀ŀ݀䅀਀ŀ݀䅀਀ŀ݀䅀਀Հ฀䅀਀฀฀䅀਀฀฀䅀਀฀฀䅀਀฀฀䅀਀Հ݀䅀਀ŀ݀䅀਀ŀ݀䅀਀ŀ݀䅀਀ŀ݀䅀਀ŀ݀䅀਀ŀ݀䅀਀ŀ݀䅀਀Հ฀䅀਀฀฀䅀਀฀฀䅀਀฀฀䅀਀฀฀䅀਀Հ݀䅀਀ŀ݀䅀਀ŀ݀䅀਀ŀ݀䅀਀ŀ݀䅀਀ŀ݀" xfId="3005"/>
    <cellStyle name="Midtitle" xfId="3006"/>
    <cellStyle name="Milliers [0]_Arabian Spec" xfId="3007"/>
    <cellStyle name="Milliers_Arabian Spec" xfId="3008"/>
    <cellStyle name="Model" xfId="3009"/>
    <cellStyle name="Mon?aire [0]_Arabian Spec" xfId="3010"/>
    <cellStyle name="Mon?aire_Arabian Spec" xfId="3011"/>
    <cellStyle name="MS Proofing Tools" xfId="3012"/>
    <cellStyle name="no dec" xfId="3013"/>
    <cellStyle name="Normal - Style1" xfId="3015"/>
    <cellStyle name="Normal - Style2" xfId="3016"/>
    <cellStyle name="Normal - Style3" xfId="3017"/>
    <cellStyle name="Normal - Style4" xfId="3018"/>
    <cellStyle name="Normal - Style5" xfId="3019"/>
    <cellStyle name="Normal - Style6" xfId="3020"/>
    <cellStyle name="Normal - Style7" xfId="3021"/>
    <cellStyle name="Normal - Style8" xfId="3022"/>
    <cellStyle name="Normal - 유형1" xfId="3014"/>
    <cellStyle name="Normal_ 내역 (2)" xfId="3023"/>
    <cellStyle name="Œ…?æ맖?e [0.00]_laroux" xfId="3024"/>
    <cellStyle name="Œ…?æ맖?e_laroux" xfId="3025"/>
    <cellStyle name="oft Excel]_x000d__x000a_Comment=The open=/f lines load custom functions into the Paste Function list._x000d__x000a_Maximized=3_x000d__x000a_AutoFormat=" xfId="3026"/>
    <cellStyle name="Percent" xfId="3027"/>
    <cellStyle name="Percent [0]" xfId="3028"/>
    <cellStyle name="Percent [00]" xfId="3029"/>
    <cellStyle name="Percent [2]" xfId="3030"/>
    <cellStyle name="Percent_#6 Temps &amp; Contractors" xfId="3031"/>
    <cellStyle name="PrePop Currency (0)" xfId="3032"/>
    <cellStyle name="PrePop Currency (2)" xfId="3033"/>
    <cellStyle name="PrePop Units (0)" xfId="3034"/>
    <cellStyle name="PrePop Units (1)" xfId="3035"/>
    <cellStyle name="PrePop Units (2)" xfId="3036"/>
    <cellStyle name="PRICE2" xfId="3037"/>
    <cellStyle name="RevList" xfId="3038"/>
    <cellStyle name="roux_laroux" xfId="3039"/>
    <cellStyle name="_x0001__x0002_ƨƬ_x0007__x000d_ǒǓ _x000d_ǜǜ_x000d__x000d_ǪǪ_x0007__x0007__x0005__x0005__x0010__x0001_ဠ" xfId="3040"/>
    <cellStyle name="STANDARD" xfId="3041"/>
    <cellStyle name="STD" xfId="3042"/>
    <cellStyle name="Sub" xfId="3043"/>
    <cellStyle name="subhead" xfId="3044"/>
    <cellStyle name="Subtotal" xfId="3045"/>
    <cellStyle name="testtitle" xfId="3046"/>
    <cellStyle name="Text Indent A" xfId="3047"/>
    <cellStyle name="Text Indent B" xfId="3048"/>
    <cellStyle name="Text Indent C" xfId="3049"/>
    <cellStyle name="Title" xfId="3050"/>
    <cellStyle name="title [1]" xfId="3051"/>
    <cellStyle name="title [2]" xfId="3052"/>
    <cellStyle name="Title_대건고급식소내역서-전기" xfId="3053"/>
    <cellStyle name="Title2" xfId="3054"/>
    <cellStyle name="ton(1)" xfId="3055"/>
    <cellStyle name="Total" xfId="3056"/>
    <cellStyle name="UM" xfId="3057"/>
    <cellStyle name="Unprot" xfId="3058"/>
    <cellStyle name="Unprot$" xfId="3059"/>
    <cellStyle name="Unprotect" xfId="3060"/>
    <cellStyle name="W?rung [0]_Ausdruck RUND (D)" xfId="3061"/>
    <cellStyle name="W?rung_Ausdruck RUND (D)" xfId="3062"/>
    <cellStyle name="ɀ䅀਀ŀɀ䅀਀ŀɀ䅀਀ŀɀ䅀਀ŀɀ䅀਀Հ฀䅀਀฀฀䅀਀฀฀䅀਀฀฀䅀਀฀฀䅀܀฀Հ䅀܀฀Հ䅀܀฀Հ䅀܀฀Հ䅀܀฀Հ䅀܀฀Հ䅀܀฀Հ䅀܀฀Հ䅀܀฀฀䅀܀฀฀䅀܀฀฀䅀܀฀฀䅀܀฀฀䅀ఀ฀฀䅀܀฀฀䅀܀฀฀䅀܀฀฀䅀܀฀฀䅀܀฀฀䅀܀฀฀䅀܀฀฀䅀܀฀฀䅀܀฀฀䅀܀฀฀䅀܀฀฀䅀܀฀฀á" xfId="3073"/>
    <cellStyle name="μU¿¡ ¿A´A CIAIÆU¸μAⓒ" xfId="3063"/>
    <cellStyle name="Հ䅀܀฀Հ䅀܀฀Հ䅀܀฀Հ䅀܀฀฀䅀܀฀฀䅀܀฀฀䅀܀฀฀䅀܀฀฀䅀ఀ฀฀䅀܀฀฀䅀܀฀฀䅀܀฀฀䅀܀฀฀䅀܀฀฀䅀܀฀฀䅀܀฀฀䅀܀฀฀䅀܀฀฀䅀܀฀฀䅀܀฀฀䅀܀฀฀á" xfId="3064"/>
    <cellStyle name="ハイパーリンク" xfId="3067"/>
    <cellStyle name="ଃਁȋ⤂Ā飰ˠ" xfId="3065"/>
    <cellStyle name="_x0010__x0001_ဠ" xfId="3066"/>
    <cellStyle name="감춤" xfId="2194"/>
    <cellStyle name="강조색1" xfId="2195" builtinId="29" customBuiltin="1"/>
    <cellStyle name="강조색2" xfId="2196" builtinId="33" customBuiltin="1"/>
    <cellStyle name="강조색3" xfId="2197" builtinId="37" customBuiltin="1"/>
    <cellStyle name="강조색4" xfId="2198" builtinId="41" customBuiltin="1"/>
    <cellStyle name="강조색5" xfId="2199" builtinId="45" customBuiltin="1"/>
    <cellStyle name="강조색6" xfId="2200" builtinId="49" customBuiltin="1"/>
    <cellStyle name="경고문" xfId="2201" builtinId="11" customBuiltin="1"/>
    <cellStyle name="계산" xfId="2202" builtinId="22" customBuiltin="1"/>
    <cellStyle name="고정소숫점" xfId="2203"/>
    <cellStyle name="고정출력1" xfId="2204"/>
    <cellStyle name="고정출력2" xfId="2205"/>
    <cellStyle name="공사원가계산서(조경)" xfId="2206"/>
    <cellStyle name="咬訌裝?INCOM1" xfId="2207"/>
    <cellStyle name="咬訌裝?INCOM10" xfId="2208"/>
    <cellStyle name="咬訌裝?INCOM2" xfId="2209"/>
    <cellStyle name="咬訌裝?INCOM3" xfId="2210"/>
    <cellStyle name="咬訌裝?INCOM4" xfId="2211"/>
    <cellStyle name="咬訌裝?INCOM5" xfId="2212"/>
    <cellStyle name="咬訌裝?INCOM6" xfId="2213"/>
    <cellStyle name="咬訌裝?INCOM7" xfId="2214"/>
    <cellStyle name="咬訌裝?INCOM8" xfId="2215"/>
    <cellStyle name="咬訌裝?INCOM9" xfId="2216"/>
    <cellStyle name="咬訌裝?PRIB11" xfId="2217"/>
    <cellStyle name="국종합건설" xfId="2218"/>
    <cellStyle name="금액" xfId="2219"/>
    <cellStyle name="금액(\/㎡)" xfId="2221"/>
    <cellStyle name="금액(\/㎥)" xfId="2220"/>
    <cellStyle name="금액(\/ton)" xfId="2222"/>
    <cellStyle name="금액_070122마산창원하수처리장_(전기)" xfId="2223"/>
    <cellStyle name="김해전기" xfId="2224"/>
    <cellStyle name="나쁨" xfId="2225" builtinId="27" customBuiltin="1"/>
    <cellStyle name="날짜" xfId="2226"/>
    <cellStyle name="내역" xfId="2227"/>
    <cellStyle name="내역서" xfId="2228"/>
    <cellStyle name="내역수량(0)" xfId="2229"/>
    <cellStyle name="내역수량(1)" xfId="2230"/>
    <cellStyle name="내역수량(2)" xfId="2231"/>
    <cellStyle name="내역수량(3)" xfId="2232"/>
    <cellStyle name="단가" xfId="2233"/>
    <cellStyle name="단위" xfId="2234"/>
    <cellStyle name="단위(원)" xfId="2235"/>
    <cellStyle name="달러" xfId="2236"/>
    <cellStyle name="뒤에 오는 하이퍼링크" xfId="2237"/>
    <cellStyle name="똿뗦먛귟 [0.00]_laroux" xfId="2238"/>
    <cellStyle name="똿뗦먛귟_laroux" xfId="2239"/>
    <cellStyle name="฀䅀܀฀฀䅀܀฀฀䅀܀฀฀䅀܀฀฀䅀܀฀฀á" xfId="3068"/>
    <cellStyle name="฀䅀܀฀฀䅀܀฀฀䅀ఀ฀฀䅀܀฀฀䅀܀฀฀䅀܀฀฀䅀܀฀฀䅀܀฀฀䅀܀฀฀䅀܀฀฀䅀܀฀฀䅀܀฀฀䅀܀฀฀䅀܀฀฀䅀܀฀฀á" xfId="3069"/>
    <cellStyle name="݀䅀਀ŀ݀䅀਀ŀ݀䅀਀ŀ݀䅀਀ŀ݀䅀਀ŀ݀䅀਀ŀ݀䅀਀ŀ݀䅀਀Հ฀䅀਀฀฀䅀਀฀฀䅀਀฀฀䅀਀฀฀䅀਀Հ݀䅀਀ŀ݀䅀਀ŀ݀䅀਀ŀ݀䅀਀ŀ݀䅀਀ŀ݀䅀਀ŀ݀䅀਀ŀ݀䅀਀Հ฀䅀਀฀฀䅀਀฀฀䅀਀฀฀䅀਀฀฀䅀਀Հ݀䅀਀ŀ݀䅀਀ŀ݀䅀਀ŀ݀䅀਀ŀ݀䅀਀ŀ݀䅀਀ŀ݀䅀਀ŀ݀䅀਀Հ฀䅀਀฀฀䅀਀฀฀䅀਀฀฀䅀਀฀฀䅀ऀՀɀ䅀਀ŀɀ䅀਀ŀɀ䅀਀ŀɀ䅀਀ŀɀ䅀਀ŀɀ䅀਀ŀɀ䅀਀ŀɀ䅀਀Հ฀䅀਀฀฀䅀਀฀฀䅀਀฀฀䅀਀฀฀䅀܀฀Հ䅀܀฀Հ䅀܀฀Հ䅀܀฀Հ䅀܀฀Հ䅀܀฀Հ䅀܀฀Հ䅀܀฀Հ䅀܀฀฀䅀܀฀฀䅀܀฀฀䅀܀฀฀䅀܀" xfId="3070"/>
    <cellStyle name="݀䅀਀ŀ݀䅀਀ŀ݀䅀਀ŀ݀䅀਀ŀ݀䅀਀ŀ݀䅀਀ŀ݀䅀਀Հ฀䅀਀฀฀䅀਀฀฀䅀਀฀฀䅀਀฀฀䅀ऀՀɀ䅀਀ŀɀ䅀਀ŀɀ䅀਀ŀɀ䅀਀ŀɀ䅀਀ŀɀ䅀਀ŀɀ䅀਀ŀɀ䅀਀Հ฀䅀਀฀฀䅀਀฀฀䅀਀฀฀䅀਀฀฀䅀܀฀Հ䅀܀฀Հ䅀܀฀Հ䅀܀฀Հ䅀܀฀Հ䅀܀฀Հ䅀܀฀Հ䅀܀฀Հ䅀܀฀฀䅀܀฀฀䅀܀฀฀䅀܀฀฀䅀܀฀฀䅀ఀ฀฀䅀܀฀฀䅀܀฀฀䅀܀฀฀䅀܀฀฀䅀܀฀฀䅀܀฀฀䅀܀฀฀䅀܀฀฀䅀܀฀฀䅀܀฀฀䅀܀฀฀䅀܀฀฀á" xfId="3071"/>
    <cellStyle name="݀䅀਀ŀ݀䅀਀ŀ݀䅀਀ŀ݀䅀਀ŀ݀䅀਀ŀ݀䅀਀Հ฀䅀਀฀฀䅀਀฀฀䅀਀฀฀䅀਀฀฀䅀਀Հ݀䅀਀ŀ݀䅀਀ŀ݀䅀਀ŀ݀䅀਀ŀ݀䅀਀ŀ݀䅀਀ŀ݀䅀਀ŀ݀䅀਀Հ฀䅀਀฀฀䅀਀฀฀䅀਀฀฀䅀਀฀฀䅀਀Հ݀䅀਀ŀ݀䅀਀ŀ݀䅀਀ŀ݀䅀਀ŀ݀䅀਀ŀ݀䅀਀ŀ݀䅀਀ŀ݀䅀਀Հ฀䅀਀฀฀䅀਀฀฀䅀਀฀฀䅀਀฀฀䅀਀Հ݀䅀਀ŀ݀䅀਀ŀ݀䅀਀ŀ݀䅀਀ŀ݀䅀਀ŀ݀䅀਀ŀ݀䅀਀ŀ݀䅀਀Հ฀䅀਀฀฀䅀਀฀฀䅀਀฀฀䅀਀฀฀䅀਀Հ݀䅀਀ŀ݀䅀਀ŀ݀䅀਀ŀ݀䅀਀ŀ݀䅀਀ŀ݀䅀਀ŀ݀䅀਀ŀ݀䅀਀Հ฀䅀਀฀฀䅀਀฀฀䅀਀฀฀䅀਀฀฀䅀਀Հ݀䅀਀" xfId="3072"/>
    <cellStyle name="݀䅀਀ŀ݀䅀਀ŀ݀䅀਀ŀ݀䅀਀ŀ݀䅀਀Հ฀䅀਀฀฀䅀਀฀฀䅀਀฀฀䅀਀฀฀䅀਀Հ݀䅀਀ŀ݀䅀਀ŀ݀䅀਀ŀ݀䅀਀ŀ݀䅀਀ŀ݀䅀਀ŀ݀䅀਀ŀ݀䅀਀Հ฀䅀਀฀฀䅀਀฀฀䅀਀฀฀䅀਀฀฀䅀਀Հ݀䅀਀ŀ݀䅀਀ŀ݀䅀਀ŀ݀䅀਀ŀ݀䅀਀ŀ݀䅀਀ŀ݀䅀਀ŀ݀䅀਀Հ฀䅀਀฀฀䅀਀฀฀䅀਀฀฀䅀਀฀฀䅀਀Հ݀䅀਀ŀ݀䅀਀ŀ݀䅀਀ŀ݀䅀਀ŀ݀䅀਀ŀ݀䅀਀ŀ݀䅀਀ŀ݀䅀਀Հ฀䅀਀฀฀䅀਀฀฀䅀਀฀฀䅀਀฀฀䅀ऀՀɀ䅀਀ŀɀ䅀਀ŀɀ䅀਀ŀɀ䅀਀ŀɀ䅀਀ŀɀ䅀਀ŀɀ䅀਀ŀɀ䅀਀Հ฀䅀਀฀฀䅀਀฀฀䅀਀฀฀䅀਀฀฀䅀܀฀Հ䅀܀฀Հ䅀܀" xfId="3074"/>
    <cellStyle name="݀䅀਀ŀ݀䅀਀ŀ݀䅀਀ŀ݀䅀਀ŀ݀䅀਀Հ฀䅀਀฀฀䅀਀฀฀䅀਀฀฀䅀਀฀฀䅀਀Հ݀䅀਀ŀ݀䅀਀ŀ݀䅀਀ŀ݀䅀਀ŀ݀䅀਀ŀ݀䅀਀ŀ݀䅀਀ŀ݀䅀਀Հ฀䅀਀฀฀䅀਀฀฀䅀਀฀฀䅀਀฀฀䅀਀Հ݀䅀਀ŀ݀䅀਀ŀ݀䅀਀ŀ݀䅀਀ŀ݀䅀਀ŀ݀䅀਀ŀ݀䅀਀ŀ݀䅀਀Հ฀䅀਀฀฀䅀਀฀฀䅀਀฀฀䅀਀฀฀䅀਀Հ݀䅀਀ŀ݀䅀਀ŀ݀䅀਀ŀ݀䅀਀ŀ݀䅀਀ŀ݀䅀਀ŀ݀䅀਀ŀ݀䅀਀Հ฀䅀਀฀฀䅀਀฀฀䅀਀฀฀䅀਀฀฀䅀਀Հ݀䅀਀ŀ݀䅀਀ŀ݀䅀਀ŀ݀䅀਀ŀ݀䅀਀ŀ݀䅀਀ŀ݀䅀਀ŀ݀䅀਀Հ฀䅀਀฀฀䅀਀฀฀䅀਀฀฀䅀਀฀฀䅀ऀՀɀ䅀਀ŀɀ䅀਀" xfId="3075"/>
    <cellStyle name="݀䅀਀Հ฀䅀਀฀฀䅀਀฀฀䅀਀฀฀䅀਀฀฀䅀ऀՀɀ䅀਀ŀɀ䅀਀ŀɀ䅀਀ŀɀ䅀਀ŀɀ䅀਀ŀɀ䅀਀ŀɀ䅀਀ŀɀ䅀਀Հ฀䅀਀฀฀䅀਀฀฀䅀਀฀฀䅀਀฀฀䅀܀฀Հ䅀܀฀Հ䅀܀฀Հ䅀܀฀Հ䅀܀฀Հ䅀܀฀Հ䅀܀฀Հ䅀܀฀Հ䅀܀฀฀䅀܀฀฀䅀܀฀฀䅀܀฀฀䅀܀฀฀䅀ఀ฀฀䅀܀฀฀䅀܀฀฀䅀܀฀฀䅀܀฀฀䅀܀฀฀䅀܀฀฀䅀܀฀฀䅀܀฀฀䅀܀฀฀䅀܀฀฀䅀܀฀฀䅀܀฀฀á" xfId="3076"/>
    <cellStyle name="਀฀฀䅀਀฀฀䅀܀฀Հ䅀܀฀Հ䅀܀฀Հ䅀܀฀Հ䅀܀฀Հ䅀܀฀Հ䅀܀฀Հ䅀܀฀Հ䅀܀฀฀䅀܀฀฀䅀܀฀฀䅀܀฀฀䅀܀฀฀䅀ఀ฀฀䅀܀฀฀䅀܀฀฀䅀܀฀฀䅀܀฀฀䅀܀฀฀䅀܀฀฀䅀܀฀฀䅀܀฀฀䅀܀฀฀䅀܀฀฀䅀܀฀฀䅀܀฀฀á" xfId="3077"/>
    <cellStyle name="฀䅀਀฀฀䅀ऀՀɀ䅀਀ŀɀ䅀਀ŀɀ䅀਀ŀɀ䅀਀ŀɀ䅀਀ŀɀ䅀਀ŀɀ䅀਀ŀɀ䅀਀Հ฀䅀਀฀฀䅀਀฀฀䅀਀฀฀䅀਀฀฀䅀܀฀Հ䅀܀฀Հ䅀܀฀Հ䅀܀฀Հ䅀܀฀Հ䅀܀฀Հ䅀܀฀Հ䅀܀฀Հ䅀܀฀฀䅀܀฀฀䅀܀฀฀䅀܀฀฀䅀܀฀฀䅀ఀ฀฀䅀܀฀฀䅀܀฀฀䅀܀฀฀䅀܀฀฀䅀܀฀฀䅀܀฀฀䅀܀฀฀䅀܀฀฀䅀܀฀฀䅀܀฀฀䅀܀฀฀䅀܀฀฀á" xfId="3078"/>
    <cellStyle name="਀฀฀䅀਀฀฀䅀਀฀฀䅀਀Հ݀䅀਀ŀ݀䅀਀ŀ݀䅀਀ŀ݀䅀਀ŀ݀䅀਀ŀ݀䅀਀ŀ݀䅀਀ŀ݀䅀਀Հ฀䅀਀฀฀䅀਀฀฀䅀਀฀฀䅀਀฀฀䅀਀Հ݀䅀਀ŀ݀䅀਀ŀ݀䅀਀ŀ݀䅀਀ŀ݀䅀਀ŀ݀䅀਀ŀ݀䅀਀ŀ݀䅀਀Հ฀䅀਀฀฀䅀਀฀฀䅀਀฀฀䅀਀฀฀䅀ऀՀɀ䅀਀ŀɀ䅀਀ŀɀ䅀਀ŀɀ䅀਀ŀɀ䅀਀ŀɀ䅀਀ŀɀ䅀਀ŀɀ䅀਀Հ฀䅀਀฀฀䅀਀฀฀䅀਀฀฀䅀਀฀฀䅀܀฀Հ䅀܀฀Հ䅀܀฀Հ䅀܀฀Հ䅀܀฀Հ䅀܀฀Հ䅀܀฀Հ䅀܀฀Հ䅀܀฀฀䅀܀฀฀䅀܀฀฀䅀܀฀฀䅀܀฀฀䅀ఀ฀฀䅀܀฀฀䅀܀฀฀䅀܀฀฀䅀܀฀฀䅀܀฀฀䅀܀฀฀䅀܀฀฀䅀܀฀฀" xfId="3079"/>
    <cellStyle name="਀฀฀䅀਀฀฀䅀਀฀฀䅀਀฀฀䅀਀Հ݀䅀਀ŀ݀䅀਀ŀ݀䅀਀ŀ݀䅀਀ŀ݀䅀਀ŀ݀䅀਀ŀ݀䅀਀ŀ݀䅀਀Հ฀䅀਀฀฀䅀਀฀฀䅀਀฀฀䅀਀฀฀䅀ऀՀɀ䅀਀ŀɀ䅀਀ŀɀ䅀਀ŀɀ䅀਀ŀɀ䅀਀ŀɀ䅀਀ŀɀ䅀਀ŀɀ䅀਀Հ฀䅀਀฀฀䅀਀฀฀䅀਀฀฀䅀਀฀฀䅀܀฀Հ䅀܀฀Հ䅀܀฀Հ䅀܀฀Հ䅀܀฀Հ䅀܀฀Հ䅀܀฀Հ䅀܀฀Հ䅀܀฀฀䅀܀฀฀䅀܀฀฀䅀܀฀฀䅀܀฀฀䅀ఀ฀฀䅀܀฀฀䅀܀฀฀䅀܀฀฀䅀܀฀฀䅀܀฀฀䅀܀฀฀䅀܀฀฀䅀܀฀฀䅀܀฀฀䅀܀฀฀䅀܀฀฀䅀܀฀฀á" xfId="3080"/>
    <cellStyle name="฀䅀਀฀฀䅀਀฀฀䅀਀฀฀䅀਀Հ݀䅀਀ŀ݀䅀਀ŀ݀䅀਀ŀ݀䅀਀ŀ݀䅀਀ŀ݀䅀਀ŀ݀䅀਀ŀ݀䅀਀Հ฀䅀਀฀฀䅀਀฀฀䅀਀฀฀䅀਀฀฀䅀਀Հ݀䅀਀ŀ݀䅀਀ŀ݀䅀਀ŀ݀䅀਀ŀ݀䅀਀ŀ݀䅀਀ŀ݀䅀਀ŀ݀䅀਀Հ฀䅀਀฀฀䅀਀฀฀䅀਀฀฀䅀਀฀฀䅀਀Հ݀䅀਀ŀ݀䅀਀ŀ݀䅀਀ŀ݀䅀਀ŀ݀䅀਀ŀ݀䅀਀ŀ݀䅀਀ŀ݀䅀਀Հ฀䅀਀฀฀䅀਀฀฀䅀਀฀฀䅀਀฀฀䅀਀Հ݀䅀਀ŀ݀䅀਀ŀ݀䅀਀ŀ݀䅀਀ŀ݀䅀਀ŀ݀䅀਀ŀ݀䅀਀ŀ݀䅀਀Հ฀䅀਀฀฀䅀਀฀฀䅀਀฀฀䅀਀฀฀䅀਀Հ݀䅀਀ŀ݀䅀਀ŀ݀䅀਀ŀ݀䅀਀ŀ݀䅀਀ŀ݀䅀਀ŀ݀䅀਀ŀ݀䅀਀" xfId="3081"/>
    <cellStyle name="메모" xfId="2240" builtinId="10" customBuiltin="1"/>
    <cellStyle name="면적" xfId="2241"/>
    <cellStyle name="면적(0)" xfId="2242"/>
    <cellStyle name="면적(1)" xfId="2243"/>
    <cellStyle name="면적(2)" xfId="2244"/>
    <cellStyle name="면적(a)" xfId="2245"/>
    <cellStyle name="면적_동원인원" xfId="2246"/>
    <cellStyle name="무게(㎏)" xfId="2247"/>
    <cellStyle name="무게1(ton)" xfId="2248"/>
    <cellStyle name="무게3(ton)" xfId="2249"/>
    <cellStyle name="믅됞 [0.00]_laroux" xfId="2250"/>
    <cellStyle name="믅됞_laroux" xfId="2251"/>
    <cellStyle name="미터" xfId="2252"/>
    <cellStyle name="배분" xfId="2253"/>
    <cellStyle name="백" xfId="2254"/>
    <cellStyle name="백분율 [0]" xfId="2255"/>
    <cellStyle name="백분율 [2]" xfId="2256"/>
    <cellStyle name="백분율 2" xfId="2257"/>
    <cellStyle name="백분율(2no%)" xfId="2258"/>
    <cellStyle name="백분율(3no%)" xfId="2259"/>
    <cellStyle name="백분율(no%)" xfId="2262"/>
    <cellStyle name="백분율(손익)" xfId="2260"/>
    <cellStyle name="백분율(수주)" xfId="2261"/>
    <cellStyle name="백분율［△1］" xfId="2263"/>
    <cellStyle name="백분율［△2］" xfId="2264"/>
    <cellStyle name="벭?_Q1 PRODUCT ACTUAL_4월 (2)" xfId="2265"/>
    <cellStyle name="병합 후 가운데 맞춤" xfId="2266"/>
    <cellStyle name="병합 후 가운데 정열" xfId="2267"/>
    <cellStyle name="보통" xfId="2268" builtinId="28" customBuiltin="1"/>
    <cellStyle name="본문" xfId="2269"/>
    <cellStyle name="분수" xfId="2270"/>
    <cellStyle name="뷭?_?긚??_1" xfId="2271"/>
    <cellStyle name="빨강" xfId="2272"/>
    <cellStyle name="선택영역의 가운데로" xfId="2273"/>
    <cellStyle name="설계서" xfId="2274"/>
    <cellStyle name="설계서-내용" xfId="2275"/>
    <cellStyle name="설계서-내용-소수점" xfId="2276"/>
    <cellStyle name="설계서-내용-우" xfId="2277"/>
    <cellStyle name="설계서-내용-좌" xfId="2278"/>
    <cellStyle name="설계서-소제목" xfId="2279"/>
    <cellStyle name="설계서-타이틀" xfId="2280"/>
    <cellStyle name="설계서-항목" xfId="2281"/>
    <cellStyle name="설명 텍스트" xfId="2282" builtinId="53" customBuiltin="1"/>
    <cellStyle name="셀 확인" xfId="2283" builtinId="23" customBuiltin="1"/>
    <cellStyle name="소수" xfId="2284"/>
    <cellStyle name="소수0" xfId="2285"/>
    <cellStyle name="소수1" xfId="2286"/>
    <cellStyle name="소수2" xfId="2287"/>
    <cellStyle name="소수3" xfId="2288"/>
    <cellStyle name="소수4" xfId="2289"/>
    <cellStyle name="소수점" xfId="2290"/>
    <cellStyle name="수량" xfId="2291"/>
    <cellStyle name="수량(Ea)" xfId="2292"/>
    <cellStyle name="수량_내역서(전기,소방)080116(7,8,9층)" xfId="2293"/>
    <cellStyle name="수량산출" xfId="2294"/>
    <cellStyle name="숨김" xfId="2295"/>
    <cellStyle name="숫자(R)" xfId="2296"/>
    <cellStyle name="쉼표 [0]" xfId="2297" builtinId="6"/>
    <cellStyle name="쉼표 [0] 10" xfId="2298"/>
    <cellStyle name="쉼표 [0] 2" xfId="2299"/>
    <cellStyle name="쉼표 [0] 2 2" xfId="2300"/>
    <cellStyle name="쉼표 [0] 3" xfId="2301"/>
    <cellStyle name="쉼표 [0] 3 2" xfId="2302"/>
    <cellStyle name="스타일 1" xfId="2303"/>
    <cellStyle name="스타일 10" xfId="2304"/>
    <cellStyle name="스타일 100" xfId="2305"/>
    <cellStyle name="스타일 101" xfId="2306"/>
    <cellStyle name="스타일 102" xfId="2307"/>
    <cellStyle name="스타일 103" xfId="2308"/>
    <cellStyle name="스타일 104" xfId="2309"/>
    <cellStyle name="스타일 105" xfId="2310"/>
    <cellStyle name="스타일 106" xfId="2311"/>
    <cellStyle name="스타일 107" xfId="2312"/>
    <cellStyle name="스타일 108" xfId="2313"/>
    <cellStyle name="스타일 109" xfId="2314"/>
    <cellStyle name="스타일 11" xfId="2315"/>
    <cellStyle name="스타일 110" xfId="2316"/>
    <cellStyle name="스타일 111" xfId="2317"/>
    <cellStyle name="스타일 112" xfId="2318"/>
    <cellStyle name="스타일 113" xfId="2319"/>
    <cellStyle name="스타일 114" xfId="2320"/>
    <cellStyle name="스타일 115" xfId="2321"/>
    <cellStyle name="스타일 116" xfId="2322"/>
    <cellStyle name="스타일 117" xfId="2323"/>
    <cellStyle name="스타일 118" xfId="2324"/>
    <cellStyle name="스타일 119" xfId="2325"/>
    <cellStyle name="스타일 12" xfId="2326"/>
    <cellStyle name="스타일 120" xfId="2327"/>
    <cellStyle name="스타일 121" xfId="2328"/>
    <cellStyle name="스타일 122" xfId="2329"/>
    <cellStyle name="스타일 123" xfId="2330"/>
    <cellStyle name="스타일 124" xfId="2331"/>
    <cellStyle name="스타일 125" xfId="2332"/>
    <cellStyle name="스타일 126" xfId="2333"/>
    <cellStyle name="스타일 127" xfId="2334"/>
    <cellStyle name="스타일 128" xfId="2335"/>
    <cellStyle name="스타일 129" xfId="2336"/>
    <cellStyle name="스타일 13" xfId="2337"/>
    <cellStyle name="스타일 130" xfId="2338"/>
    <cellStyle name="스타일 131" xfId="2339"/>
    <cellStyle name="스타일 132" xfId="2340"/>
    <cellStyle name="스타일 133" xfId="2341"/>
    <cellStyle name="스타일 134" xfId="2342"/>
    <cellStyle name="스타일 135" xfId="2343"/>
    <cellStyle name="스타일 136" xfId="2344"/>
    <cellStyle name="스타일 137" xfId="2345"/>
    <cellStyle name="스타일 138" xfId="2346"/>
    <cellStyle name="스타일 139" xfId="2347"/>
    <cellStyle name="스타일 14" xfId="2348"/>
    <cellStyle name="스타일 140" xfId="2349"/>
    <cellStyle name="스타일 141" xfId="2350"/>
    <cellStyle name="스타일 142" xfId="2351"/>
    <cellStyle name="스타일 143" xfId="2352"/>
    <cellStyle name="스타일 144" xfId="2353"/>
    <cellStyle name="스타일 145" xfId="2354"/>
    <cellStyle name="스타일 146" xfId="2355"/>
    <cellStyle name="스타일 147" xfId="2356"/>
    <cellStyle name="스타일 148" xfId="2357"/>
    <cellStyle name="스타일 149" xfId="2358"/>
    <cellStyle name="스타일 15" xfId="2359"/>
    <cellStyle name="스타일 150" xfId="2360"/>
    <cellStyle name="스타일 151" xfId="2361"/>
    <cellStyle name="스타일 152" xfId="2362"/>
    <cellStyle name="스타일 153" xfId="2363"/>
    <cellStyle name="스타일 154" xfId="2364"/>
    <cellStyle name="스타일 155" xfId="2365"/>
    <cellStyle name="스타일 156" xfId="2366"/>
    <cellStyle name="스타일 157" xfId="2367"/>
    <cellStyle name="스타일 158" xfId="2368"/>
    <cellStyle name="스타일 159" xfId="2369"/>
    <cellStyle name="스타일 16" xfId="2370"/>
    <cellStyle name="스타일 160" xfId="2371"/>
    <cellStyle name="스타일 161" xfId="2372"/>
    <cellStyle name="스타일 162" xfId="2373"/>
    <cellStyle name="스타일 163" xfId="2374"/>
    <cellStyle name="스타일 164" xfId="2375"/>
    <cellStyle name="스타일 165" xfId="2376"/>
    <cellStyle name="스타일 166" xfId="2377"/>
    <cellStyle name="스타일 167" xfId="2378"/>
    <cellStyle name="스타일 168" xfId="2379"/>
    <cellStyle name="스타일 169" xfId="2380"/>
    <cellStyle name="스타일 17" xfId="2381"/>
    <cellStyle name="스타일 170" xfId="2382"/>
    <cellStyle name="스타일 171" xfId="2383"/>
    <cellStyle name="스타일 172" xfId="2384"/>
    <cellStyle name="스타일 173" xfId="2385"/>
    <cellStyle name="스타일 174" xfId="2386"/>
    <cellStyle name="스타일 175" xfId="2387"/>
    <cellStyle name="스타일 176" xfId="2388"/>
    <cellStyle name="스타일 177" xfId="2389"/>
    <cellStyle name="스타일 178" xfId="2390"/>
    <cellStyle name="스타일 179" xfId="2391"/>
    <cellStyle name="스타일 18" xfId="2392"/>
    <cellStyle name="스타일 180" xfId="2393"/>
    <cellStyle name="스타일 181" xfId="2394"/>
    <cellStyle name="스타일 182" xfId="2395"/>
    <cellStyle name="스타일 183" xfId="2396"/>
    <cellStyle name="스타일 184" xfId="2397"/>
    <cellStyle name="스타일 185" xfId="2398"/>
    <cellStyle name="스타일 186" xfId="2399"/>
    <cellStyle name="스타일 187" xfId="2400"/>
    <cellStyle name="스타일 188" xfId="2401"/>
    <cellStyle name="스타일 189" xfId="2402"/>
    <cellStyle name="스타일 19" xfId="2403"/>
    <cellStyle name="스타일 190" xfId="2404"/>
    <cellStyle name="스타일 191" xfId="2405"/>
    <cellStyle name="스타일 192" xfId="2406"/>
    <cellStyle name="스타일 193" xfId="2407"/>
    <cellStyle name="스타일 194" xfId="2408"/>
    <cellStyle name="스타일 195" xfId="2409"/>
    <cellStyle name="스타일 196" xfId="2410"/>
    <cellStyle name="스타일 197" xfId="2411"/>
    <cellStyle name="스타일 198" xfId="2412"/>
    <cellStyle name="스타일 199" xfId="2413"/>
    <cellStyle name="스타일 2" xfId="2414"/>
    <cellStyle name="스타일 20" xfId="2415"/>
    <cellStyle name="스타일 200" xfId="2416"/>
    <cellStyle name="스타일 201" xfId="2417"/>
    <cellStyle name="스타일 202" xfId="2418"/>
    <cellStyle name="스타일 203" xfId="2419"/>
    <cellStyle name="스타일 204" xfId="2420"/>
    <cellStyle name="스타일 205" xfId="2421"/>
    <cellStyle name="스타일 206" xfId="2422"/>
    <cellStyle name="스타일 207" xfId="2423"/>
    <cellStyle name="스타일 208" xfId="2424"/>
    <cellStyle name="스타일 209" xfId="2425"/>
    <cellStyle name="스타일 21" xfId="2426"/>
    <cellStyle name="스타일 210" xfId="2427"/>
    <cellStyle name="스타일 211" xfId="2428"/>
    <cellStyle name="스타일 212" xfId="2429"/>
    <cellStyle name="스타일 213" xfId="2430"/>
    <cellStyle name="스타일 214" xfId="2431"/>
    <cellStyle name="스타일 215" xfId="2432"/>
    <cellStyle name="스타일 216" xfId="2433"/>
    <cellStyle name="스타일 217" xfId="2434"/>
    <cellStyle name="스타일 218" xfId="2435"/>
    <cellStyle name="스타일 219" xfId="2436"/>
    <cellStyle name="스타일 22" xfId="2437"/>
    <cellStyle name="스타일 220" xfId="2438"/>
    <cellStyle name="스타일 221" xfId="2439"/>
    <cellStyle name="스타일 222" xfId="2440"/>
    <cellStyle name="스타일 223" xfId="2441"/>
    <cellStyle name="스타일 224" xfId="2442"/>
    <cellStyle name="스타일 225" xfId="2443"/>
    <cellStyle name="스타일 226" xfId="2444"/>
    <cellStyle name="스타일 227" xfId="2445"/>
    <cellStyle name="스타일 228" xfId="2446"/>
    <cellStyle name="스타일 229" xfId="2447"/>
    <cellStyle name="스타일 23" xfId="2448"/>
    <cellStyle name="스타일 230" xfId="2449"/>
    <cellStyle name="스타일 231" xfId="2450"/>
    <cellStyle name="스타일 232" xfId="2451"/>
    <cellStyle name="스타일 233" xfId="2452"/>
    <cellStyle name="스타일 234" xfId="2453"/>
    <cellStyle name="스타일 235" xfId="2454"/>
    <cellStyle name="스타일 236" xfId="2455"/>
    <cellStyle name="스타일 237" xfId="2456"/>
    <cellStyle name="스타일 238" xfId="2457"/>
    <cellStyle name="스타일 239" xfId="2458"/>
    <cellStyle name="스타일 24" xfId="2459"/>
    <cellStyle name="스타일 240" xfId="2460"/>
    <cellStyle name="스타일 241" xfId="2461"/>
    <cellStyle name="스타일 25" xfId="2462"/>
    <cellStyle name="스타일 26" xfId="2463"/>
    <cellStyle name="스타일 27" xfId="2464"/>
    <cellStyle name="스타일 28" xfId="2465"/>
    <cellStyle name="스타일 29" xfId="2466"/>
    <cellStyle name="스타일 3" xfId="2467"/>
    <cellStyle name="스타일 30" xfId="2468"/>
    <cellStyle name="스타일 31" xfId="2469"/>
    <cellStyle name="스타일 32" xfId="2470"/>
    <cellStyle name="스타일 33" xfId="2471"/>
    <cellStyle name="스타일 34" xfId="2472"/>
    <cellStyle name="스타일 35" xfId="2473"/>
    <cellStyle name="스타일 36" xfId="2474"/>
    <cellStyle name="스타일 37" xfId="2475"/>
    <cellStyle name="스타일 38" xfId="2476"/>
    <cellStyle name="스타일 39" xfId="2477"/>
    <cellStyle name="스타일 4" xfId="2478"/>
    <cellStyle name="스타일 40" xfId="2479"/>
    <cellStyle name="스타일 41" xfId="2480"/>
    <cellStyle name="스타일 42" xfId="2481"/>
    <cellStyle name="스타일 43" xfId="2482"/>
    <cellStyle name="스타일 44" xfId="2483"/>
    <cellStyle name="스타일 45" xfId="2484"/>
    <cellStyle name="스타일 46" xfId="2485"/>
    <cellStyle name="스타일 47" xfId="2486"/>
    <cellStyle name="스타일 48" xfId="2487"/>
    <cellStyle name="스타일 49" xfId="2488"/>
    <cellStyle name="스타일 5" xfId="2489"/>
    <cellStyle name="스타일 50" xfId="2490"/>
    <cellStyle name="스타일 51" xfId="2491"/>
    <cellStyle name="스타일 52" xfId="2492"/>
    <cellStyle name="스타일 53" xfId="2493"/>
    <cellStyle name="스타일 54" xfId="2494"/>
    <cellStyle name="스타일 55" xfId="2495"/>
    <cellStyle name="스타일 56" xfId="2496"/>
    <cellStyle name="스타일 57" xfId="2497"/>
    <cellStyle name="스타일 58" xfId="2498"/>
    <cellStyle name="스타일 59" xfId="2499"/>
    <cellStyle name="스타일 6" xfId="2500"/>
    <cellStyle name="스타일 60" xfId="2501"/>
    <cellStyle name="스타일 61" xfId="2502"/>
    <cellStyle name="스타일 62" xfId="2503"/>
    <cellStyle name="스타일 63" xfId="2504"/>
    <cellStyle name="스타일 64" xfId="2505"/>
    <cellStyle name="스타일 65" xfId="2506"/>
    <cellStyle name="스타일 66" xfId="2507"/>
    <cellStyle name="스타일 67" xfId="2508"/>
    <cellStyle name="스타일 68" xfId="2509"/>
    <cellStyle name="스타일 69" xfId="2510"/>
    <cellStyle name="스타일 7" xfId="2511"/>
    <cellStyle name="스타일 70" xfId="2512"/>
    <cellStyle name="스타일 71" xfId="2513"/>
    <cellStyle name="스타일 72" xfId="2514"/>
    <cellStyle name="스타일 73" xfId="2515"/>
    <cellStyle name="스타일 74" xfId="2516"/>
    <cellStyle name="스타일 75" xfId="2517"/>
    <cellStyle name="스타일 76" xfId="2518"/>
    <cellStyle name="스타일 77" xfId="2519"/>
    <cellStyle name="스타일 78" xfId="2520"/>
    <cellStyle name="스타일 79" xfId="2521"/>
    <cellStyle name="스타일 8" xfId="2522"/>
    <cellStyle name="스타일 80" xfId="2523"/>
    <cellStyle name="스타일 81" xfId="2524"/>
    <cellStyle name="스타일 82" xfId="2525"/>
    <cellStyle name="스타일 83" xfId="2526"/>
    <cellStyle name="스타일 84" xfId="2527"/>
    <cellStyle name="스타일 85" xfId="2528"/>
    <cellStyle name="스타일 86" xfId="2529"/>
    <cellStyle name="스타일 87" xfId="2530"/>
    <cellStyle name="스타일 88" xfId="2531"/>
    <cellStyle name="스타일 89" xfId="2532"/>
    <cellStyle name="스타일 9" xfId="2533"/>
    <cellStyle name="스타일 90" xfId="2534"/>
    <cellStyle name="스타일 91" xfId="2535"/>
    <cellStyle name="스타일 92" xfId="2536"/>
    <cellStyle name="스타일 93" xfId="2537"/>
    <cellStyle name="스타일 94" xfId="2538"/>
    <cellStyle name="스타일 95" xfId="2539"/>
    <cellStyle name="스타일 96" xfId="2540"/>
    <cellStyle name="스타일 97" xfId="2541"/>
    <cellStyle name="스타일 98" xfId="2542"/>
    <cellStyle name="스타일 99" xfId="2543"/>
    <cellStyle name="안건회계법인" xfId="2546"/>
    <cellStyle name="연결된 셀" xfId="2547" builtinId="24" customBuiltin="1"/>
    <cellStyle name="연장" xfId="2548"/>
    <cellStyle name="연장(1)" xfId="2549"/>
    <cellStyle name="연장(2)" xfId="2550"/>
    <cellStyle name="연장(㎞)" xfId="2551"/>
    <cellStyle name="열어본 하이퍼링크" xfId="2552"/>
    <cellStyle name="영호" xfId="2553"/>
    <cellStyle name="요약" xfId="2554" builtinId="25" customBuiltin="1"/>
    <cellStyle name="원" xfId="2555"/>
    <cellStyle name="원_@수성문화예술회관 공사 내역서(전관포함 60214)" xfId="2556"/>
    <cellStyle name="원_0. 박열의사-총괄집계표(금회+차후)-1차수정" xfId="2557"/>
    <cellStyle name="원_09.(주)오투에이브이 견적서 양식" xfId="2558"/>
    <cellStyle name="원_1.대구국제학교 통신 관급집계" xfId="2559"/>
    <cellStyle name="원_101207.미도. 대구용전초외 감삼초.착수.모델최종.김동균" xfId="2560"/>
    <cellStyle name="원_20070108 대경대학교 타견 두개" xfId="2561"/>
    <cellStyle name="원_20070131 동산병원 (타견)(고려)" xfId="2562"/>
    <cellStyle name="원_20070131 동산병원 (타견)(대덕멀티)" xfId="2563"/>
    <cellStyle name="원_20080625 타견 및 진명견적" xfId="2564"/>
    <cellStyle name="원_20080707 전시실 개보수통신공사(최종)(1)" xfId="2565"/>
    <cellStyle name="원_20080709 문양차량기지 전관방송CCTV 이전설치" xfId="2566"/>
    <cellStyle name="원_20080917 공사 통합 산출내역서_ALL공사" xfId="2568"/>
    <cellStyle name="원_20080917 공사 통합 산출내역서_배관만공사" xfId="2567"/>
    <cellStyle name="원_20080917 공사 통합 산출내역서-1" xfId="2569"/>
    <cellStyle name="원_20081016  서구청 민방위교육장 설계내역서" xfId="2570"/>
    <cellStyle name="원_2010 진명.설계팀.견적서양식" xfId="2571"/>
    <cellStyle name="원_20100317 한국폴리텍 섬유패션대학 내역서 (2010년 정리)3-1_3자단가정리" xfId="2572"/>
    <cellStyle name="원_20100513 율하체육공원 운동장 방송 장비구매설치 견적" xfId="2573"/>
    <cellStyle name="원_20100604 대구예술회관 소공연장 방송설비" xfId="2574"/>
    <cellStyle name="원_20100804 와룡중 및 상인중 학교 다목적교실 방송설비 내역서-참고" xfId="2575"/>
    <cellStyle name="원_20100906 시민운동장 보안용 감시카메라-003_호철DOWN" xfId="2576"/>
    <cellStyle name="원_20110307 천가초등학교 전관영상장비 구매설치 부산조달청 팩스 발송(진명,타견적)" xfId="2577"/>
    <cellStyle name="원_20110412 제1방공 포병여단 기지강당 방송설비 내역서(내부)" xfId="2578"/>
    <cellStyle name="원_20110412 제1방공 포병여단 기지강당 방송설비 본견,타견" xfId="2579"/>
    <cellStyle name="원_AS제5~8 설계예산서" xfId="2597"/>
    <cellStyle name="원_감곡문화011128진입가로등케이블삭제한전납입금전부삭제" xfId="2580"/>
    <cellStyle name="원_갑지,원가1104" xfId="2581"/>
    <cellStyle name="원_고려 견적서 양식" xfId="2582"/>
    <cellStyle name="원_고려아이텍 견적서 양식" xfId="2583"/>
    <cellStyle name="원_금호2양수0101" xfId="2584"/>
    <cellStyle name="원_내역서 양식" xfId="2585"/>
    <cellStyle name="원_대한AV 견적서 양식" xfId="2586"/>
    <cellStyle name="원_동일교회_고려아이텍견적서" xfId="2587"/>
    <cellStyle name="원_방화실010310" xfId="2588"/>
    <cellStyle name="원_사본 - 사본 - 1.국제학교(네트웍)" xfId="2589"/>
    <cellStyle name="원_옥동양수0101" xfId="2590"/>
    <cellStyle name="원_재오개양수" xfId="2591"/>
    <cellStyle name="원_증감" xfId="2592"/>
    <cellStyle name="원_진명 견적서 양식" xfId="2593"/>
    <cellStyle name="원_진명 대덕 견적양식" xfId="2594"/>
    <cellStyle name="원_표지,갑지-헌병중대생활관(전기)" xfId="2595"/>
    <cellStyle name="원_하장양수(40HP20HP)020309" xfId="2596"/>
    <cellStyle name="유1" xfId="2598"/>
    <cellStyle name="유영" xfId="2599"/>
    <cellStyle name="을지" xfId="2600"/>
    <cellStyle name="인원" xfId="2601"/>
    <cellStyle name="인원1" xfId="2602"/>
    <cellStyle name="일위대가" xfId="2603"/>
    <cellStyle name="일정_K200창정비 (2)" xfId="2604"/>
    <cellStyle name="입력" xfId="2605" builtinId="20" customBuiltin="1"/>
    <cellStyle name="자리수" xfId="2606"/>
    <cellStyle name="자리수0" xfId="2607"/>
    <cellStyle name="작업량" xfId="2608"/>
    <cellStyle name="제목" xfId="2609" builtinId="15" customBuiltin="1"/>
    <cellStyle name="제목 1" xfId="2610" builtinId="16" customBuiltin="1"/>
    <cellStyle name="제목 2" xfId="2611" builtinId="17" customBuiltin="1"/>
    <cellStyle name="제목 3" xfId="2612" builtinId="18" customBuiltin="1"/>
    <cellStyle name="제목 4" xfId="2613" builtinId="19" customBuiltin="1"/>
    <cellStyle name="제목[1 줄]" xfId="2614"/>
    <cellStyle name="제목[2줄 아래]" xfId="2615"/>
    <cellStyle name="제목[2줄 위]" xfId="2616"/>
    <cellStyle name="제목1" xfId="2617"/>
    <cellStyle name="좋음" xfId="2618" builtinId="26" customBuiltin="1"/>
    <cellStyle name="지정되지 않음" xfId="2619"/>
    <cellStyle name="집계" xfId="2620"/>
    <cellStyle name="체적(0)" xfId="2621"/>
    <cellStyle name="체적(1)" xfId="2622"/>
    <cellStyle name="체적(2)" xfId="2623"/>
    <cellStyle name="출력" xfId="2624" builtinId="21" customBuiltin="1"/>
    <cellStyle name="측점" xfId="2625"/>
    <cellStyle name="코드" xfId="2626"/>
    <cellStyle name="콤" xfId="2627"/>
    <cellStyle name="콤마" xfId="2628"/>
    <cellStyle name="콤마 " xfId="2629"/>
    <cellStyle name="콤마 [" xfId="2630"/>
    <cellStyle name="콤마 [#]" xfId="2631"/>
    <cellStyle name="콤마 []" xfId="2632"/>
    <cellStyle name="콤마 [0]" xfId="2633"/>
    <cellStyle name="콤마 [0]_설계내역서(건)" xfId="2634"/>
    <cellStyle name="콤마 [0]kich" xfId="2635"/>
    <cellStyle name="콤마 [0]kich1" xfId="2636"/>
    <cellStyle name="콤마 [0-1]" xfId="2637"/>
    <cellStyle name="콤마 [0기성]" xfId="2638"/>
    <cellStyle name="콤마 [1]" xfId="2639"/>
    <cellStyle name="콤마 [2]" xfId="2640"/>
    <cellStyle name="콤마 [3]" xfId="2641"/>
    <cellStyle name="콤마 [금액]" xfId="2642"/>
    <cellStyle name="콤마 [소수]" xfId="2643"/>
    <cellStyle name="콤마 [수량]" xfId="2644"/>
    <cellStyle name="콤마(0)" xfId="2645"/>
    <cellStyle name="콤마(1)" xfId="2646"/>
    <cellStyle name="콤마(2)" xfId="2647"/>
    <cellStyle name="콤마(20)" xfId="2648"/>
    <cellStyle name="콤마(3)" xfId="2649"/>
    <cellStyle name="콤마(BLANK1)" xfId="2650"/>
    <cellStyle name="콤마(BLANK1-0)" xfId="2651"/>
    <cellStyle name="콤마(BLANK1-1)" xfId="2652"/>
    <cellStyle name="콤마(BLANK1-2)" xfId="2653"/>
    <cellStyle name="콤마(zero)" xfId="2654"/>
    <cellStyle name="콤마[ ]" xfId="2655"/>
    <cellStyle name="콤마[*]" xfId="2656"/>
    <cellStyle name="콤마[.]" xfId="2657"/>
    <cellStyle name="콤마[0]" xfId="2658"/>
    <cellStyle name="콤마_  종  합  " xfId="2659"/>
    <cellStyle name="콤막 [0]_수출실적 _양식98" xfId="2660"/>
    <cellStyle name="톤" xfId="2661"/>
    <cellStyle name="통" xfId="2662"/>
    <cellStyle name="통화 [" xfId="2663"/>
    <cellStyle name="통화 [0] 2" xfId="2664"/>
    <cellStyle name="퍼센트" xfId="2665"/>
    <cellStyle name="표" xfId="2666"/>
    <cellStyle name="表示済みのハイパーリンク" xfId="2667"/>
    <cellStyle name="표준" xfId="0" builtinId="0"/>
    <cellStyle name="표준 2" xfId="2668"/>
    <cellStyle name="표준 3" xfId="2669"/>
    <cellStyle name="표준_(치료)1111111" xfId="2670"/>
    <cellStyle name="표준_4-1실적" xfId="2671"/>
    <cellStyle name="標準_Akia(F）-8" xfId="2681"/>
    <cellStyle name="표준_Book1" xfId="2682"/>
    <cellStyle name="표준_동평중" xfId="2672"/>
    <cellStyle name="표준_방송내역서(2001)" xfId="2673"/>
    <cellStyle name="표준_분전반관급" xfId="2674"/>
    <cellStyle name="표준_상주대생활관" xfId="2675"/>
    <cellStyle name="표준_설계내역서(건)" xfId="2676"/>
    <cellStyle name="표준_성산고전기" xfId="2677"/>
    <cellStyle name="표준_수정내역" xfId="2678"/>
    <cellStyle name="표준_자탐공사" xfId="2679"/>
    <cellStyle name="표준_초등-내역" xfId="2680"/>
    <cellStyle name="표준1" xfId="2683"/>
    <cellStyle name="표준2" xfId="2684"/>
    <cellStyle name="합계" xfId="2685"/>
    <cellStyle name="합산" xfId="2686"/>
    <cellStyle name="해동양식" xfId="2687"/>
    <cellStyle name="화폐기호" xfId="2688"/>
    <cellStyle name="화폐기호0" xfId="2689"/>
    <cellStyle name="ㅏㅏㅏ" xfId="2544"/>
    <cellStyle name="ㅣ" xfId="25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9525</xdr:colOff>
      <xdr:row>0</xdr:row>
      <xdr:rowOff>0</xdr:rowOff>
    </xdr:from>
    <xdr:to>
      <xdr:col>20</xdr:col>
      <xdr:colOff>257175</xdr:colOff>
      <xdr:row>0</xdr:row>
      <xdr:rowOff>0</xdr:rowOff>
    </xdr:to>
    <xdr:sp macro="" textlink="">
      <xdr:nvSpPr>
        <xdr:cNvPr id="2049" name="Text Box 1"/>
        <xdr:cNvSpPr txBox="1">
          <a:spLocks noChangeArrowheads="1"/>
        </xdr:cNvSpPr>
      </xdr:nvSpPr>
      <xdr:spPr bwMode="auto">
        <a:xfrm>
          <a:off x="4543425" y="0"/>
          <a:ext cx="3238500" cy="0"/>
        </a:xfrm>
        <a:prstGeom prst="rect">
          <a:avLst/>
        </a:prstGeom>
        <a:solidFill>
          <a:srgbClr val="FFFFFF"/>
        </a:solidFill>
        <a:ln w="3175">
          <a:noFill/>
          <a:miter lim="800000"/>
          <a:headEnd/>
          <a:tailEnd/>
        </a:ln>
        <a:effectLst/>
      </xdr:spPr>
      <xdr:txBody>
        <a:bodyPr vertOverflow="clip" wrap="square" lIns="36576" tIns="27432" rIns="0" bIns="0" anchor="t" upright="1"/>
        <a:lstStyle/>
        <a:p>
          <a:pPr algn="l" rtl="0">
            <a:defRPr sz="1000"/>
          </a:pPr>
          <a:r>
            <a:rPr lang="ko-KR" altLang="en-US" sz="1100" b="0" i="0" strike="noStrike">
              <a:solidFill>
                <a:srgbClr val="000000"/>
              </a:solidFill>
              <a:latin typeface="돋움"/>
              <a:ea typeface="돋움"/>
            </a:rPr>
            <a:t>가</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터파기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(0.4+0.6) / 2 × 0.7 = 0.35㎥</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0.28㎥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0.07㎥</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나</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모래깔기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(0.4+0.42) / 2 × 0.1 = 0.041㎥</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다</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되메우기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0.35 - 0.041 = 0.309㎥</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0.2472㎥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0.0618㎥</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라</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잔토정리</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0.041㎥</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9525</xdr:colOff>
      <xdr:row>24</xdr:row>
      <xdr:rowOff>0</xdr:rowOff>
    </xdr:from>
    <xdr:to>
      <xdr:col>20</xdr:col>
      <xdr:colOff>257175</xdr:colOff>
      <xdr:row>24</xdr:row>
      <xdr:rowOff>0</xdr:rowOff>
    </xdr:to>
    <xdr:sp macro="" textlink="">
      <xdr:nvSpPr>
        <xdr:cNvPr id="2051" name="Text Box 3"/>
        <xdr:cNvSpPr txBox="1">
          <a:spLocks noChangeArrowheads="1"/>
        </xdr:cNvSpPr>
      </xdr:nvSpPr>
      <xdr:spPr bwMode="auto">
        <a:xfrm>
          <a:off x="4543425" y="6048375"/>
          <a:ext cx="3238500" cy="0"/>
        </a:xfrm>
        <a:prstGeom prst="rect">
          <a:avLst/>
        </a:prstGeom>
        <a:solidFill>
          <a:srgbClr val="FFFFFF"/>
        </a:solidFill>
        <a:ln w="3175">
          <a:noFill/>
          <a:miter lim="800000"/>
          <a:headEnd/>
          <a:tailEnd/>
        </a:ln>
        <a:effectLst/>
      </xdr:spPr>
      <xdr:txBody>
        <a:bodyPr vertOverflow="clip" wrap="square" lIns="36576" tIns="27432" rIns="0" bIns="0" anchor="t" upright="1"/>
        <a:lstStyle/>
        <a:p>
          <a:pPr algn="l" rtl="0">
            <a:defRPr sz="1000"/>
          </a:pPr>
          <a:r>
            <a:rPr lang="ko-KR" altLang="en-US" sz="1100" b="0" i="0" strike="noStrike">
              <a:solidFill>
                <a:srgbClr val="000000"/>
              </a:solidFill>
              <a:latin typeface="돋움"/>
              <a:ea typeface="돋움"/>
            </a:rPr>
            <a:t>가</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터파기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(0.4+0.6) / 2 × 0.7 = 0.35㎥</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0.28㎥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0.07㎥</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나</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모래깔기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(0.4+0.42) / 2 × 0.1 = 0.041㎥</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다</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되메우기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0.35 - 0.041 = 0.309㎥</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0.2472㎥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0.0618㎥</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라</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잔토정리</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0.041㎥</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0</xdr:colOff>
      <xdr:row>0</xdr:row>
      <xdr:rowOff>0</xdr:rowOff>
    </xdr:from>
    <xdr:to>
      <xdr:col>20</xdr:col>
      <xdr:colOff>409575</xdr:colOff>
      <xdr:row>0</xdr:row>
      <xdr:rowOff>0</xdr:rowOff>
    </xdr:to>
    <xdr:sp macro="" textlink="">
      <xdr:nvSpPr>
        <xdr:cNvPr id="2052" name="Text Box 4"/>
        <xdr:cNvSpPr txBox="1">
          <a:spLocks noChangeArrowheads="1"/>
        </xdr:cNvSpPr>
      </xdr:nvSpPr>
      <xdr:spPr bwMode="auto">
        <a:xfrm>
          <a:off x="4533900" y="0"/>
          <a:ext cx="3400425"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0.7 = 0.35㎥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0.28㎥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0.07㎥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모래깔기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(0.4+0.43) / 2 × 0.1 = 0.0415㎥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0.78 - 0.0415 = 0.7385㎥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0.5908㎥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0.1477㎥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라</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잔토정리</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0.0415㎥</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12</xdr:col>
      <xdr:colOff>314325</xdr:colOff>
      <xdr:row>0</xdr:row>
      <xdr:rowOff>0</xdr:rowOff>
    </xdr:from>
    <xdr:to>
      <xdr:col>20</xdr:col>
      <xdr:colOff>400050</xdr:colOff>
      <xdr:row>0</xdr:row>
      <xdr:rowOff>0</xdr:rowOff>
    </xdr:to>
    <xdr:sp macro="" textlink="">
      <xdr:nvSpPr>
        <xdr:cNvPr id="2054" name="Text Box 6"/>
        <xdr:cNvSpPr txBox="1">
          <a:spLocks noChangeArrowheads="1"/>
        </xdr:cNvSpPr>
      </xdr:nvSpPr>
      <xdr:spPr bwMode="auto">
        <a:xfrm>
          <a:off x="4524375" y="0"/>
          <a:ext cx="3400425"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0.624㎥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0.156㎥</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모래깔기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(0.4+0.43) / 2 × 0.1 = 0.0415㎥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0.78 - 0.0415 = 0.7385㎥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0.5908㎥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0.1477㎥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라</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잔토정리</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0.0415㎥</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38100</xdr:colOff>
      <xdr:row>24</xdr:row>
      <xdr:rowOff>0</xdr:rowOff>
    </xdr:from>
    <xdr:to>
      <xdr:col>20</xdr:col>
      <xdr:colOff>285750</xdr:colOff>
      <xdr:row>24</xdr:row>
      <xdr:rowOff>0</xdr:rowOff>
    </xdr:to>
    <xdr:sp macro="" textlink="">
      <xdr:nvSpPr>
        <xdr:cNvPr id="2055" name="Text Box 7"/>
        <xdr:cNvSpPr txBox="1">
          <a:spLocks noChangeArrowheads="1"/>
        </xdr:cNvSpPr>
      </xdr:nvSpPr>
      <xdr:spPr bwMode="auto">
        <a:xfrm>
          <a:off x="4572000"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056" name="Text Box 8"/>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0.6/6x[(2x1.1+0.8)x0.75+(2x0.8+1.1)x0.6]</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0.6/6x(2.25+1.62) = 0.387㎥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(0.4+0.6)/2x0.6+(0.4+0.5)/2x0.6x2</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0.84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0.6/6x[(2x0.6+0.4)x0.5+(2x0.4+0.6)x0.4]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0.6/6x(0.8+0.56) = 0.136㎥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0.387 - 0.136 = 0.251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0.136㎥</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057" name="Text Box 9"/>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1.1/6x[(2x1.6+1)x1.05+(2x1+1.6)x0.75]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1.1/6x(4.41+2.7) = 1.3035 ㎥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 </a:t>
          </a:r>
          <a:r>
            <a:rPr lang="en-US" altLang="ko-KR" sz="1000" b="0" i="0" strike="noStrike">
              <a:solidFill>
                <a:srgbClr val="000000"/>
              </a:solidFill>
              <a:latin typeface="굴림체"/>
              <a:ea typeface="굴림체"/>
            </a:rPr>
            <a:t>(</a:t>
          </a:r>
          <a:r>
            <a:rPr lang="ko-KR" altLang="en-US" sz="1000" b="0" i="0" strike="noStrike">
              <a:solidFill>
                <a:srgbClr val="000000"/>
              </a:solidFill>
              <a:latin typeface="굴림체"/>
              <a:ea typeface="굴림체"/>
            </a:rPr>
            <a:t>기초이설 재사용</a:t>
          </a:r>
          <a:r>
            <a:rPr lang="en-US" altLang="ko-KR" sz="1000" b="0" i="0" strike="noStrike">
              <a:solidFill>
                <a:srgbClr val="000000"/>
              </a:solidFill>
              <a:latin typeface="굴림체"/>
              <a:ea typeface="굴림체"/>
            </a:rPr>
            <a:t>)</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 1.1/6x[(2x0.8+0.5)x0.65+(2x0.5+0.8)x0.5]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1.1/6x(1.365+0.9) = 0.4152 ㎥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1.3 - 0.4152 = 0.8883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r>
            <a:rPr lang="en-US" altLang="ko-KR" sz="1000" b="0" i="0" strike="noStrike">
              <a:solidFill>
                <a:srgbClr val="000000"/>
              </a:solidFill>
              <a:latin typeface="굴림체"/>
              <a:ea typeface="굴림체"/>
            </a:rPr>
            <a:t>(</a:t>
          </a:r>
          <a:r>
            <a:rPr lang="ko-KR" altLang="en-US" sz="1000" b="0" i="0" strike="noStrike">
              <a:solidFill>
                <a:srgbClr val="000000"/>
              </a:solidFill>
              <a:latin typeface="굴림체"/>
              <a:ea typeface="굴림체"/>
            </a:rPr>
            <a:t>기존부분에 되메우기</a:t>
          </a:r>
          <a:r>
            <a:rPr lang="en-US" altLang="ko-KR" sz="1000" b="0" i="0" strike="noStrike">
              <a:solidFill>
                <a:srgbClr val="000000"/>
              </a:solidFill>
              <a:latin typeface="굴림체"/>
              <a:ea typeface="굴림체"/>
            </a:rPr>
            <a:t>)</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 0.4152 ㎥</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xdr:txBody>
    </xdr:sp>
    <xdr:clientData/>
  </xdr:twoCellAnchor>
  <xdr:twoCellAnchor>
    <xdr:from>
      <xdr:col>13</xdr:col>
      <xdr:colOff>38100</xdr:colOff>
      <xdr:row>24</xdr:row>
      <xdr:rowOff>0</xdr:rowOff>
    </xdr:from>
    <xdr:to>
      <xdr:col>20</xdr:col>
      <xdr:colOff>285750</xdr:colOff>
      <xdr:row>24</xdr:row>
      <xdr:rowOff>0</xdr:rowOff>
    </xdr:to>
    <xdr:sp macro="" textlink="">
      <xdr:nvSpPr>
        <xdr:cNvPr id="2058" name="Text Box 10"/>
        <xdr:cNvSpPr txBox="1">
          <a:spLocks noChangeArrowheads="1"/>
        </xdr:cNvSpPr>
      </xdr:nvSpPr>
      <xdr:spPr bwMode="auto">
        <a:xfrm>
          <a:off x="4572000"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059" name="Text Box 11"/>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0.6/6x[(2x1.1+0.8)x1.1+(2x0.8+1.1)x0.8]</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0.6/6x(3.3+2.16) = 0.728㎥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(0.4+0.6)/2x0.6x4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1.2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0.6/6x[(2x0.6+0.4)x0.6+(2x0.4+0.6)x0.4]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0.6/6x(0.96+0.56) = 0.152㎥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0.728 - 0.152 = 0.576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0.152㎥</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13</xdr:col>
      <xdr:colOff>9525</xdr:colOff>
      <xdr:row>0</xdr:row>
      <xdr:rowOff>0</xdr:rowOff>
    </xdr:from>
    <xdr:to>
      <xdr:col>20</xdr:col>
      <xdr:colOff>257175</xdr:colOff>
      <xdr:row>0</xdr:row>
      <xdr:rowOff>0</xdr:rowOff>
    </xdr:to>
    <xdr:sp macro="" textlink="">
      <xdr:nvSpPr>
        <xdr:cNvPr id="2060" name="Text Box 12"/>
        <xdr:cNvSpPr txBox="1">
          <a:spLocks noChangeArrowheads="1"/>
        </xdr:cNvSpPr>
      </xdr:nvSpPr>
      <xdr:spPr bwMode="auto">
        <a:xfrm>
          <a:off x="4543425" y="0"/>
          <a:ext cx="3238500" cy="0"/>
        </a:xfrm>
        <a:prstGeom prst="rect">
          <a:avLst/>
        </a:prstGeom>
        <a:solidFill>
          <a:srgbClr val="FFFFFF"/>
        </a:solidFill>
        <a:ln w="3175">
          <a:noFill/>
          <a:miter lim="800000"/>
          <a:headEnd/>
          <a:tailEnd/>
        </a:ln>
        <a:effectLst/>
      </xdr:spPr>
      <xdr:txBody>
        <a:bodyPr vertOverflow="clip" wrap="square" lIns="36576" tIns="27432" rIns="0" bIns="0" anchor="t" upright="1"/>
        <a:lstStyle/>
        <a:p>
          <a:pPr algn="l" rtl="0">
            <a:defRPr sz="1000"/>
          </a:pPr>
          <a:r>
            <a:rPr lang="ko-KR" altLang="en-US" sz="1100" b="0" i="0" strike="noStrike">
              <a:solidFill>
                <a:srgbClr val="000000"/>
              </a:solidFill>
              <a:latin typeface="돋움"/>
              <a:ea typeface="돋움"/>
            </a:rPr>
            <a:t>가</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터파기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(0.4+0.6) / 2 × 0.7 = 0.35㎥</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0.28㎥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0.07㎥</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나</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모래깔기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(0.4+0.42) / 2 × 0.1 = 0.041㎥</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다</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되메우기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0.35 - 0.041 = 0.309㎥</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0.2472㎥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0.0618㎥</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라</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잔토정리</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0.041㎥</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9525</xdr:colOff>
      <xdr:row>24</xdr:row>
      <xdr:rowOff>0</xdr:rowOff>
    </xdr:from>
    <xdr:to>
      <xdr:col>20</xdr:col>
      <xdr:colOff>257175</xdr:colOff>
      <xdr:row>24</xdr:row>
      <xdr:rowOff>0</xdr:rowOff>
    </xdr:to>
    <xdr:sp macro="" textlink="">
      <xdr:nvSpPr>
        <xdr:cNvPr id="2062" name="Text Box 14"/>
        <xdr:cNvSpPr txBox="1">
          <a:spLocks noChangeArrowheads="1"/>
        </xdr:cNvSpPr>
      </xdr:nvSpPr>
      <xdr:spPr bwMode="auto">
        <a:xfrm>
          <a:off x="4543425" y="6048375"/>
          <a:ext cx="3238500" cy="0"/>
        </a:xfrm>
        <a:prstGeom prst="rect">
          <a:avLst/>
        </a:prstGeom>
        <a:solidFill>
          <a:srgbClr val="FFFFFF"/>
        </a:solidFill>
        <a:ln w="3175">
          <a:noFill/>
          <a:miter lim="800000"/>
          <a:headEnd/>
          <a:tailEnd/>
        </a:ln>
        <a:effectLst/>
      </xdr:spPr>
      <xdr:txBody>
        <a:bodyPr vertOverflow="clip" wrap="square" lIns="36576" tIns="27432" rIns="0" bIns="0" anchor="t" upright="1"/>
        <a:lstStyle/>
        <a:p>
          <a:pPr algn="l" rtl="0">
            <a:defRPr sz="1000"/>
          </a:pPr>
          <a:r>
            <a:rPr lang="ko-KR" altLang="en-US" sz="1100" b="0" i="0" strike="noStrike">
              <a:solidFill>
                <a:srgbClr val="000000"/>
              </a:solidFill>
              <a:latin typeface="돋움"/>
              <a:ea typeface="돋움"/>
            </a:rPr>
            <a:t>가</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터파기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(0.4+0.6) / 2 × 0.7 = 0.35㎥</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0.28㎥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0.07㎥</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나</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모래깔기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(0.4+0.42) / 2 × 0.1 = 0.041㎥</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다</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되메우기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0.35 - 0.041 = 0.309㎥</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0.2472㎥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0.0618㎥</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라</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잔토정리</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0.041㎥</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0</xdr:colOff>
      <xdr:row>0</xdr:row>
      <xdr:rowOff>0</xdr:rowOff>
    </xdr:from>
    <xdr:to>
      <xdr:col>20</xdr:col>
      <xdr:colOff>409575</xdr:colOff>
      <xdr:row>0</xdr:row>
      <xdr:rowOff>0</xdr:rowOff>
    </xdr:to>
    <xdr:sp macro="" textlink="">
      <xdr:nvSpPr>
        <xdr:cNvPr id="2063" name="Text Box 15"/>
        <xdr:cNvSpPr txBox="1">
          <a:spLocks noChangeArrowheads="1"/>
        </xdr:cNvSpPr>
      </xdr:nvSpPr>
      <xdr:spPr bwMode="auto">
        <a:xfrm>
          <a:off x="4533900" y="0"/>
          <a:ext cx="3400425"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0.7 = 0.35㎥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0.28㎥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0.07㎥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모래깔기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(0.4+0.43) / 2 × 0.1 = 0.0415㎥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0.78 - 0.0415 = 0.7385㎥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0.5908㎥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0.1477㎥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라</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잔토정리</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0.0415㎥</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12</xdr:col>
      <xdr:colOff>314325</xdr:colOff>
      <xdr:row>0</xdr:row>
      <xdr:rowOff>0</xdr:rowOff>
    </xdr:from>
    <xdr:to>
      <xdr:col>20</xdr:col>
      <xdr:colOff>400050</xdr:colOff>
      <xdr:row>0</xdr:row>
      <xdr:rowOff>0</xdr:rowOff>
    </xdr:to>
    <xdr:sp macro="" textlink="">
      <xdr:nvSpPr>
        <xdr:cNvPr id="2065" name="Text Box 17"/>
        <xdr:cNvSpPr txBox="1">
          <a:spLocks noChangeArrowheads="1"/>
        </xdr:cNvSpPr>
      </xdr:nvSpPr>
      <xdr:spPr bwMode="auto">
        <a:xfrm>
          <a:off x="4524375" y="0"/>
          <a:ext cx="3400425"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0.624㎥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0.156㎥</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모래깔기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(0.4+0.43) / 2 × 0.1 = 0.0415㎥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0.78 - 0.0415 = 0.7385㎥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0.5908㎥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0.1477㎥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라</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잔토정리</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0.0415㎥</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238125</xdr:colOff>
      <xdr:row>24</xdr:row>
      <xdr:rowOff>0</xdr:rowOff>
    </xdr:from>
    <xdr:to>
      <xdr:col>20</xdr:col>
      <xdr:colOff>485775</xdr:colOff>
      <xdr:row>24</xdr:row>
      <xdr:rowOff>0</xdr:rowOff>
    </xdr:to>
    <xdr:sp macro="" textlink="">
      <xdr:nvSpPr>
        <xdr:cNvPr id="2066" name="Text Box 18"/>
        <xdr:cNvSpPr txBox="1">
          <a:spLocks noChangeArrowheads="1"/>
        </xdr:cNvSpPr>
      </xdr:nvSpPr>
      <xdr:spPr bwMode="auto">
        <a:xfrm>
          <a:off x="4772025"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38100</xdr:colOff>
      <xdr:row>24</xdr:row>
      <xdr:rowOff>0</xdr:rowOff>
    </xdr:from>
    <xdr:to>
      <xdr:col>20</xdr:col>
      <xdr:colOff>285750</xdr:colOff>
      <xdr:row>24</xdr:row>
      <xdr:rowOff>0</xdr:rowOff>
    </xdr:to>
    <xdr:sp macro="" textlink="">
      <xdr:nvSpPr>
        <xdr:cNvPr id="2067" name="Text Box 19"/>
        <xdr:cNvSpPr txBox="1">
          <a:spLocks noChangeArrowheads="1"/>
        </xdr:cNvSpPr>
      </xdr:nvSpPr>
      <xdr:spPr bwMode="auto">
        <a:xfrm>
          <a:off x="4572000"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11</xdr:col>
      <xdr:colOff>304800</xdr:colOff>
      <xdr:row>24</xdr:row>
      <xdr:rowOff>0</xdr:rowOff>
    </xdr:from>
    <xdr:to>
      <xdr:col>21</xdr:col>
      <xdr:colOff>133350</xdr:colOff>
      <xdr:row>24</xdr:row>
      <xdr:rowOff>0</xdr:rowOff>
    </xdr:to>
    <xdr:sp macro="" textlink="">
      <xdr:nvSpPr>
        <xdr:cNvPr id="2068" name="Text Box 20"/>
        <xdr:cNvSpPr txBox="1">
          <a:spLocks noChangeArrowheads="1"/>
        </xdr:cNvSpPr>
      </xdr:nvSpPr>
      <xdr:spPr bwMode="auto">
        <a:xfrm>
          <a:off x="4191000"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0.6/6x[(2x1.1+0.8)x1.1+(2x0.8+1.1)x0.8]</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0.6/6x(3.3+2.16) = 0.728㎥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(0.4+0.6)/2x0.6x4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1.2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0.6/6x[(2x0.6+0.4)x0.6+(2x0.4+0.6)x0.4]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0.6/6x(0.96+0.56) = 0.152㎥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0.728 - 0.152 = 0.576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0.152㎥</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069" name="Text Box 21"/>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0.6/6x[(2x1.1+0.8)x0.75+(2x0.8+1.1)x0.6]</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0.6/6x(2.25+1.62) = 0.387㎥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(0.4+0.6)/2x0.6+(0.4+0.5)/2x0.6x2</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0.84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0.6/6x[(2x0.6+0.4)x0.5+(2x0.4+0.6)x0.4]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0.6/6x(0.8+0.56) = 0.136㎥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0.387 - 0.136 = 0.251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0.136㎥</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070" name="Text Box 22"/>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1.1/6x[(2x1.6+1)x1.05+(2x1+1.6)x0.75]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1.1/6x(4.41+2.7) = 1.3035 ㎥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 </a:t>
          </a:r>
          <a:r>
            <a:rPr lang="en-US" altLang="ko-KR" sz="1000" b="0" i="0" strike="noStrike">
              <a:solidFill>
                <a:srgbClr val="000000"/>
              </a:solidFill>
              <a:latin typeface="굴림체"/>
              <a:ea typeface="굴림체"/>
            </a:rPr>
            <a:t>(</a:t>
          </a:r>
          <a:r>
            <a:rPr lang="ko-KR" altLang="en-US" sz="1000" b="0" i="0" strike="noStrike">
              <a:solidFill>
                <a:srgbClr val="000000"/>
              </a:solidFill>
              <a:latin typeface="굴림체"/>
              <a:ea typeface="굴림체"/>
            </a:rPr>
            <a:t>기초이설 재사용</a:t>
          </a:r>
          <a:r>
            <a:rPr lang="en-US" altLang="ko-KR" sz="1000" b="0" i="0" strike="noStrike">
              <a:solidFill>
                <a:srgbClr val="000000"/>
              </a:solidFill>
              <a:latin typeface="굴림체"/>
              <a:ea typeface="굴림체"/>
            </a:rPr>
            <a:t>)</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 1.1/6x[(2x0.8+0.5)x0.65+(2x0.5+0.8)x0.5]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1.1/6x(1.365+0.9) = 0.4152 ㎥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1.3 - 0.4152 = 0.8883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r>
            <a:rPr lang="en-US" altLang="ko-KR" sz="1000" b="0" i="0" strike="noStrike">
              <a:solidFill>
                <a:srgbClr val="000000"/>
              </a:solidFill>
              <a:latin typeface="굴림체"/>
              <a:ea typeface="굴림체"/>
            </a:rPr>
            <a:t>(</a:t>
          </a:r>
          <a:r>
            <a:rPr lang="ko-KR" altLang="en-US" sz="1000" b="0" i="0" strike="noStrike">
              <a:solidFill>
                <a:srgbClr val="000000"/>
              </a:solidFill>
              <a:latin typeface="굴림체"/>
              <a:ea typeface="굴림체"/>
            </a:rPr>
            <a:t>기존부분에 되메우기</a:t>
          </a:r>
          <a:r>
            <a:rPr lang="en-US" altLang="ko-KR" sz="1000" b="0" i="0" strike="noStrike">
              <a:solidFill>
                <a:srgbClr val="000000"/>
              </a:solidFill>
              <a:latin typeface="굴림체"/>
              <a:ea typeface="굴림체"/>
            </a:rPr>
            <a:t>)</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 0.4152 ㎥</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xdr:txBody>
    </xdr:sp>
    <xdr:clientData/>
  </xdr:twoCellAnchor>
  <xdr:twoCellAnchor>
    <xdr:from>
      <xdr:col>13</xdr:col>
      <xdr:colOff>38100</xdr:colOff>
      <xdr:row>24</xdr:row>
      <xdr:rowOff>0</xdr:rowOff>
    </xdr:from>
    <xdr:to>
      <xdr:col>20</xdr:col>
      <xdr:colOff>285750</xdr:colOff>
      <xdr:row>24</xdr:row>
      <xdr:rowOff>0</xdr:rowOff>
    </xdr:to>
    <xdr:sp macro="" textlink="">
      <xdr:nvSpPr>
        <xdr:cNvPr id="2071" name="Text Box 23"/>
        <xdr:cNvSpPr txBox="1">
          <a:spLocks noChangeArrowheads="1"/>
        </xdr:cNvSpPr>
      </xdr:nvSpPr>
      <xdr:spPr bwMode="auto">
        <a:xfrm>
          <a:off x="4572000"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12</xdr:col>
      <xdr:colOff>180975</xdr:colOff>
      <xdr:row>24</xdr:row>
      <xdr:rowOff>0</xdr:rowOff>
    </xdr:from>
    <xdr:to>
      <xdr:col>21</xdr:col>
      <xdr:colOff>561975</xdr:colOff>
      <xdr:row>24</xdr:row>
      <xdr:rowOff>0</xdr:rowOff>
    </xdr:to>
    <xdr:sp macro="" textlink="">
      <xdr:nvSpPr>
        <xdr:cNvPr id="2072" name="Text Box 24"/>
        <xdr:cNvSpPr txBox="1">
          <a:spLocks noChangeArrowheads="1"/>
        </xdr:cNvSpPr>
      </xdr:nvSpPr>
      <xdr:spPr bwMode="auto">
        <a:xfrm>
          <a:off x="4391025" y="6048375"/>
          <a:ext cx="4381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0.6/6x[(2x1.25+1.05)x1.25+(2x1.05+1.25)x1.05]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0.6/6x(4.4375+3.5175) = 0.795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(0.9x0.9x2)+(0.43x0.9x2)</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2.394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0.9 x 0.43 x 0.9</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0.348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0.795 - 0.348 = 0.447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0.348 ㎥</a:t>
          </a:r>
        </a:p>
      </xdr:txBody>
    </xdr:sp>
    <xdr:clientData/>
  </xdr:twoCellAnchor>
  <xdr:twoCellAnchor>
    <xdr:from>
      <xdr:col>12</xdr:col>
      <xdr:colOff>285750</xdr:colOff>
      <xdr:row>24</xdr:row>
      <xdr:rowOff>0</xdr:rowOff>
    </xdr:from>
    <xdr:to>
      <xdr:col>21</xdr:col>
      <xdr:colOff>438150</xdr:colOff>
      <xdr:row>24</xdr:row>
      <xdr:rowOff>0</xdr:rowOff>
    </xdr:to>
    <xdr:sp macro="" textlink="">
      <xdr:nvSpPr>
        <xdr:cNvPr id="2083" name="Text Box 35"/>
        <xdr:cNvSpPr txBox="1">
          <a:spLocks noChangeArrowheads="1"/>
        </xdr:cNvSpPr>
      </xdr:nvSpPr>
      <xdr:spPr bwMode="auto">
        <a:xfrm>
          <a:off x="4495800"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1.0/6x[(2x1.4+1.0)x1.4+(2x1.0+1.4)x1.0]</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1.0/6x(5.32+3.4) = 1.453 ㎥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(0.5x0.8)/2x1.0x4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2.6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1.0/6x[(2x0.8+0.5)x0.8+(2x0.5+0.8)x0.5]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1.0/6x(1.68+0.9) = 0.43㎥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1.453 - 0.43 = 1.023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0.43 ㎥</a:t>
          </a:r>
        </a:p>
        <a:p>
          <a:pPr algn="l" rtl="0">
            <a:defRPr sz="1000"/>
          </a:pPr>
          <a:endParaRPr lang="en-US" altLang="ko-KR" sz="1000" b="0" i="0" strike="noStrike">
            <a:solidFill>
              <a:srgbClr val="000000"/>
            </a:solidFill>
            <a:latin typeface="굴림체"/>
            <a:ea typeface="굴림체"/>
          </a:endParaRPr>
        </a:p>
      </xdr:txBody>
    </xdr:sp>
    <xdr:clientData/>
  </xdr:twoCellAnchor>
  <xdr:twoCellAnchor>
    <xdr:from>
      <xdr:col>11</xdr:col>
      <xdr:colOff>276225</xdr:colOff>
      <xdr:row>24</xdr:row>
      <xdr:rowOff>0</xdr:rowOff>
    </xdr:from>
    <xdr:to>
      <xdr:col>21</xdr:col>
      <xdr:colOff>104775</xdr:colOff>
      <xdr:row>24</xdr:row>
      <xdr:rowOff>0</xdr:rowOff>
    </xdr:to>
    <xdr:sp macro="" textlink="">
      <xdr:nvSpPr>
        <xdr:cNvPr id="2084" name="Text Box 36"/>
        <xdr:cNvSpPr txBox="1">
          <a:spLocks noChangeArrowheads="1"/>
        </xdr:cNvSpPr>
      </xdr:nvSpPr>
      <xdr:spPr bwMode="auto">
        <a:xfrm>
          <a:off x="41624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0.8/6x[(2x1.2+0.9)x1.2+(2x0.9+1.2)x0.9]</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0.8/6x(3.96+2.7) = 0.888㎥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(0.4+0.7)/2x0.8x4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1.76㎡</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0.8/6x[(2x0.7+0.4)x0.7+(2x0.4+0.7)x0.4]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0.8/6x(1.26+0.6) = 0.248㎥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0.888 - 0.248 = 0.64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0.248㎥</a:t>
          </a:r>
        </a:p>
        <a:p>
          <a:pPr algn="l" rtl="0">
            <a:defRPr sz="1000"/>
          </a:pPr>
          <a:endParaRPr lang="en-US" altLang="ko-KR" sz="1000" b="0" i="0" strike="noStrike">
            <a:solidFill>
              <a:srgbClr val="000000"/>
            </a:solidFill>
            <a:latin typeface="굴림체"/>
            <a:ea typeface="굴림체"/>
          </a:endParaRPr>
        </a:p>
      </xdr:txBody>
    </xdr:sp>
    <xdr:clientData/>
  </xdr:twoCellAnchor>
  <xdr:twoCellAnchor>
    <xdr:from>
      <xdr:col>12</xdr:col>
      <xdr:colOff>180975</xdr:colOff>
      <xdr:row>49</xdr:row>
      <xdr:rowOff>0</xdr:rowOff>
    </xdr:from>
    <xdr:to>
      <xdr:col>21</xdr:col>
      <xdr:colOff>561975</xdr:colOff>
      <xdr:row>49</xdr:row>
      <xdr:rowOff>0</xdr:rowOff>
    </xdr:to>
    <xdr:sp macro="" textlink="">
      <xdr:nvSpPr>
        <xdr:cNvPr id="2085" name="Text Box 37"/>
        <xdr:cNvSpPr txBox="1">
          <a:spLocks noChangeArrowheads="1"/>
        </xdr:cNvSpPr>
      </xdr:nvSpPr>
      <xdr:spPr bwMode="auto">
        <a:xfrm>
          <a:off x="4391025" y="12334875"/>
          <a:ext cx="4381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1.1/6x[(2x1.4+1.0)x1.0+(2x1.0+1.4)x0.8]</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1.1/6x(3.8+2.72) = 1.195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(0.5+0.8)/2x1.1+(0.5+0.7)/2x1.1x2</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2.015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1.1/6x[(2x0.8+0.5)x0.7+(2x0.5+0.8)x0.5]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1.1/6x(1.47+0.9) = 0.434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1.195 - 0.434 = 0.761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0.434 ㎥</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11</xdr:col>
      <xdr:colOff>304800</xdr:colOff>
      <xdr:row>49</xdr:row>
      <xdr:rowOff>0</xdr:rowOff>
    </xdr:from>
    <xdr:to>
      <xdr:col>21</xdr:col>
      <xdr:colOff>133350</xdr:colOff>
      <xdr:row>49</xdr:row>
      <xdr:rowOff>0</xdr:rowOff>
    </xdr:to>
    <xdr:sp macro="" textlink="">
      <xdr:nvSpPr>
        <xdr:cNvPr id="2096" name="Text Box 48"/>
        <xdr:cNvSpPr txBox="1">
          <a:spLocks noChangeArrowheads="1"/>
        </xdr:cNvSpPr>
      </xdr:nvSpPr>
      <xdr:spPr bwMode="auto">
        <a:xfrm>
          <a:off x="4191000" y="123348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0.8/6x[(2x1.1+0.8)x1.1+(2x0.8+1.1)x0.8]</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0.8/6x(3.3+2.16) = 0.728㎥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(0.4+0.6)/2x0.8x4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1.6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0.8/6x[(2x0.6+0.4)x0.6+(2x0.4+0.6)x0.4]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0.8/6x(0.96+0.56) = 0.203㎥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0.728 - 0.203 = 0.525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0.203㎥</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13</xdr:col>
      <xdr:colOff>9525</xdr:colOff>
      <xdr:row>0</xdr:row>
      <xdr:rowOff>0</xdr:rowOff>
    </xdr:from>
    <xdr:to>
      <xdr:col>20</xdr:col>
      <xdr:colOff>257175</xdr:colOff>
      <xdr:row>0</xdr:row>
      <xdr:rowOff>0</xdr:rowOff>
    </xdr:to>
    <xdr:sp macro="" textlink="">
      <xdr:nvSpPr>
        <xdr:cNvPr id="2097" name="Text Box 49"/>
        <xdr:cNvSpPr txBox="1">
          <a:spLocks noChangeArrowheads="1"/>
        </xdr:cNvSpPr>
      </xdr:nvSpPr>
      <xdr:spPr bwMode="auto">
        <a:xfrm>
          <a:off x="4543425" y="0"/>
          <a:ext cx="3238500" cy="0"/>
        </a:xfrm>
        <a:prstGeom prst="rect">
          <a:avLst/>
        </a:prstGeom>
        <a:solidFill>
          <a:srgbClr val="FFFFFF"/>
        </a:solidFill>
        <a:ln w="3175">
          <a:noFill/>
          <a:miter lim="800000"/>
          <a:headEnd/>
          <a:tailEnd/>
        </a:ln>
        <a:effectLst/>
      </xdr:spPr>
      <xdr:txBody>
        <a:bodyPr vertOverflow="clip" wrap="square" lIns="36576" tIns="27432" rIns="0" bIns="0" anchor="t" upright="1"/>
        <a:lstStyle/>
        <a:p>
          <a:pPr algn="l" rtl="0">
            <a:defRPr sz="1000"/>
          </a:pPr>
          <a:r>
            <a:rPr lang="ko-KR" altLang="en-US" sz="1100" b="0" i="0" strike="noStrike">
              <a:solidFill>
                <a:srgbClr val="000000"/>
              </a:solidFill>
              <a:latin typeface="돋움"/>
              <a:ea typeface="돋움"/>
            </a:rPr>
            <a:t>가</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터파기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(0.4+0.6) / 2 × 0.7 = 0.35㎥</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0.28㎥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0.07㎥</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나</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모래깔기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(0.4+0.42) / 2 × 0.1 = 0.041㎥</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다</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되메우기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0.35 - 0.041 = 0.309㎥</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0.2472㎥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0.0618㎥</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라</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잔토정리</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0.041㎥</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5</xdr:col>
      <xdr:colOff>9525</xdr:colOff>
      <xdr:row>0</xdr:row>
      <xdr:rowOff>0</xdr:rowOff>
    </xdr:from>
    <xdr:to>
      <xdr:col>6</xdr:col>
      <xdr:colOff>0</xdr:colOff>
      <xdr:row>0</xdr:row>
      <xdr:rowOff>0</xdr:rowOff>
    </xdr:to>
    <xdr:sp macro="" textlink="">
      <xdr:nvSpPr>
        <xdr:cNvPr id="44446" name="Line 50"/>
        <xdr:cNvSpPr>
          <a:spLocks noChangeShapeType="1"/>
        </xdr:cNvSpPr>
      </xdr:nvSpPr>
      <xdr:spPr bwMode="auto">
        <a:xfrm>
          <a:off x="1619250" y="0"/>
          <a:ext cx="666750" cy="0"/>
        </a:xfrm>
        <a:prstGeom prst="line">
          <a:avLst/>
        </a:prstGeom>
        <a:noFill/>
        <a:ln w="3175">
          <a:solidFill>
            <a:srgbClr val="000000"/>
          </a:solidFill>
          <a:round/>
          <a:headEnd/>
          <a:tailEnd/>
        </a:ln>
      </xdr:spPr>
    </xdr:sp>
    <xdr:clientData/>
  </xdr:twoCellAnchor>
  <xdr:twoCellAnchor>
    <xdr:from>
      <xdr:col>13</xdr:col>
      <xdr:colOff>9525</xdr:colOff>
      <xdr:row>24</xdr:row>
      <xdr:rowOff>0</xdr:rowOff>
    </xdr:from>
    <xdr:to>
      <xdr:col>20</xdr:col>
      <xdr:colOff>257175</xdr:colOff>
      <xdr:row>24</xdr:row>
      <xdr:rowOff>0</xdr:rowOff>
    </xdr:to>
    <xdr:sp macro="" textlink="">
      <xdr:nvSpPr>
        <xdr:cNvPr id="2099" name="Text Box 51"/>
        <xdr:cNvSpPr txBox="1">
          <a:spLocks noChangeArrowheads="1"/>
        </xdr:cNvSpPr>
      </xdr:nvSpPr>
      <xdr:spPr bwMode="auto">
        <a:xfrm>
          <a:off x="4543425" y="6048375"/>
          <a:ext cx="3238500" cy="0"/>
        </a:xfrm>
        <a:prstGeom prst="rect">
          <a:avLst/>
        </a:prstGeom>
        <a:solidFill>
          <a:srgbClr val="FFFFFF"/>
        </a:solidFill>
        <a:ln w="3175">
          <a:noFill/>
          <a:miter lim="800000"/>
          <a:headEnd/>
          <a:tailEnd/>
        </a:ln>
        <a:effectLst/>
      </xdr:spPr>
      <xdr:txBody>
        <a:bodyPr vertOverflow="clip" wrap="square" lIns="36576" tIns="27432" rIns="0" bIns="0" anchor="t" upright="1"/>
        <a:lstStyle/>
        <a:p>
          <a:pPr algn="l" rtl="0">
            <a:defRPr sz="1000"/>
          </a:pPr>
          <a:r>
            <a:rPr lang="ko-KR" altLang="en-US" sz="1100" b="0" i="0" strike="noStrike">
              <a:solidFill>
                <a:srgbClr val="000000"/>
              </a:solidFill>
              <a:latin typeface="돋움"/>
              <a:ea typeface="돋움"/>
            </a:rPr>
            <a:t>가</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터파기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(0.4+0.6) / 2 × 0.7 = 0.35㎥</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0.28㎥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0.07㎥</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나</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모래깔기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(0.4+0.42) / 2 × 0.1 = 0.041㎥</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다</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되메우기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0.35 - 0.041 = 0.309㎥</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0.2472㎥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0.0618㎥</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라</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잔토정리</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0.041㎥</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0</xdr:colOff>
      <xdr:row>0</xdr:row>
      <xdr:rowOff>0</xdr:rowOff>
    </xdr:from>
    <xdr:to>
      <xdr:col>20</xdr:col>
      <xdr:colOff>409575</xdr:colOff>
      <xdr:row>0</xdr:row>
      <xdr:rowOff>0</xdr:rowOff>
    </xdr:to>
    <xdr:sp macro="" textlink="">
      <xdr:nvSpPr>
        <xdr:cNvPr id="2100" name="Text Box 52"/>
        <xdr:cNvSpPr txBox="1">
          <a:spLocks noChangeArrowheads="1"/>
        </xdr:cNvSpPr>
      </xdr:nvSpPr>
      <xdr:spPr bwMode="auto">
        <a:xfrm>
          <a:off x="4533900" y="0"/>
          <a:ext cx="3400425"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0.7 = 0.35㎥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0.28㎥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0.07㎥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모래깔기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(0.4+0.43) / 2 × 0.1 = 0.0415㎥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0.78 - 0.0415 = 0.7385㎥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0.5908㎥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0.1477㎥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라</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잔토정리</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0.0415㎥</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8</xdr:col>
      <xdr:colOff>38100</xdr:colOff>
      <xdr:row>0</xdr:row>
      <xdr:rowOff>0</xdr:rowOff>
    </xdr:from>
    <xdr:to>
      <xdr:col>8</xdr:col>
      <xdr:colOff>342900</xdr:colOff>
      <xdr:row>0</xdr:row>
      <xdr:rowOff>0</xdr:rowOff>
    </xdr:to>
    <xdr:sp macro="" textlink="">
      <xdr:nvSpPr>
        <xdr:cNvPr id="2101" name="Text Box 53"/>
        <xdr:cNvSpPr txBox="1">
          <a:spLocks noChangeArrowheads="1"/>
        </xdr:cNvSpPr>
      </xdr:nvSpPr>
      <xdr:spPr bwMode="auto">
        <a:xfrm>
          <a:off x="2867025" y="0"/>
          <a:ext cx="304800" cy="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200" b="0" i="0" strike="noStrike">
              <a:solidFill>
                <a:srgbClr val="000000"/>
              </a:solidFill>
              <a:latin typeface="굴림체"/>
              <a:ea typeface="굴림체"/>
            </a:rPr>
            <a:t>700</a:t>
          </a:r>
        </a:p>
      </xdr:txBody>
    </xdr:sp>
    <xdr:clientData/>
  </xdr:twoCellAnchor>
  <xdr:twoCellAnchor>
    <xdr:from>
      <xdr:col>12</xdr:col>
      <xdr:colOff>314325</xdr:colOff>
      <xdr:row>0</xdr:row>
      <xdr:rowOff>0</xdr:rowOff>
    </xdr:from>
    <xdr:to>
      <xdr:col>20</xdr:col>
      <xdr:colOff>400050</xdr:colOff>
      <xdr:row>0</xdr:row>
      <xdr:rowOff>0</xdr:rowOff>
    </xdr:to>
    <xdr:sp macro="" textlink="">
      <xdr:nvSpPr>
        <xdr:cNvPr id="2102" name="Text Box 54"/>
        <xdr:cNvSpPr txBox="1">
          <a:spLocks noChangeArrowheads="1"/>
        </xdr:cNvSpPr>
      </xdr:nvSpPr>
      <xdr:spPr bwMode="auto">
        <a:xfrm>
          <a:off x="4524375" y="0"/>
          <a:ext cx="3400425"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0.624㎥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0.156㎥</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모래깔기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(0.4+0.43) / 2 × 0.1 = 0.0415㎥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0.78 - 0.0415 = 0.7385㎥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0.5908㎥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0.1477㎥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라</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잔토정리</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0.0415㎥</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38100</xdr:colOff>
      <xdr:row>24</xdr:row>
      <xdr:rowOff>0</xdr:rowOff>
    </xdr:from>
    <xdr:to>
      <xdr:col>20</xdr:col>
      <xdr:colOff>285750</xdr:colOff>
      <xdr:row>24</xdr:row>
      <xdr:rowOff>0</xdr:rowOff>
    </xdr:to>
    <xdr:sp macro="" textlink="">
      <xdr:nvSpPr>
        <xdr:cNvPr id="2103" name="Text Box 55"/>
        <xdr:cNvSpPr txBox="1">
          <a:spLocks noChangeArrowheads="1"/>
        </xdr:cNvSpPr>
      </xdr:nvSpPr>
      <xdr:spPr bwMode="auto">
        <a:xfrm>
          <a:off x="4572000"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104" name="Text Box 56"/>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0.6/6x[(2x1.1+0.8)x0.75+(2x0.8+1.1)x0.6]</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0.6/6x(2.25+1.62) = 0.387㎥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(0.4+0.6)/2x0.6+(0.4+0.5)/2x0.6x2</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0.84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0.6/6x[(2x0.6+0.4)x0.5+(2x0.4+0.6)x0.4]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0.6/6x(0.8+0.56) = 0.136㎥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0.387 - 0.136 = 0.251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0.136㎥</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105" name="Text Box 57"/>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1.1/6x[(2x1.6+1)x1.05+(2x1+1.6)x0.75]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1.1/6x(4.41+2.7) = 1.3035 ㎥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 </a:t>
          </a:r>
          <a:r>
            <a:rPr lang="en-US" altLang="ko-KR" sz="1000" b="0" i="0" strike="noStrike">
              <a:solidFill>
                <a:srgbClr val="000000"/>
              </a:solidFill>
              <a:latin typeface="굴림체"/>
              <a:ea typeface="굴림체"/>
            </a:rPr>
            <a:t>(</a:t>
          </a:r>
          <a:r>
            <a:rPr lang="ko-KR" altLang="en-US" sz="1000" b="0" i="0" strike="noStrike">
              <a:solidFill>
                <a:srgbClr val="000000"/>
              </a:solidFill>
              <a:latin typeface="굴림체"/>
              <a:ea typeface="굴림체"/>
            </a:rPr>
            <a:t>기초이설 재사용</a:t>
          </a:r>
          <a:r>
            <a:rPr lang="en-US" altLang="ko-KR" sz="1000" b="0" i="0" strike="noStrike">
              <a:solidFill>
                <a:srgbClr val="000000"/>
              </a:solidFill>
              <a:latin typeface="굴림체"/>
              <a:ea typeface="굴림체"/>
            </a:rPr>
            <a:t>)</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 1.1/6x[(2x0.8+0.5)x0.65+(2x0.5+0.8)x0.5]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1.1/6x(1.365+0.9) = 0.4152 ㎥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1.3 - 0.4152 = 0.8883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r>
            <a:rPr lang="en-US" altLang="ko-KR" sz="1000" b="0" i="0" strike="noStrike">
              <a:solidFill>
                <a:srgbClr val="000000"/>
              </a:solidFill>
              <a:latin typeface="굴림체"/>
              <a:ea typeface="굴림체"/>
            </a:rPr>
            <a:t>(</a:t>
          </a:r>
          <a:r>
            <a:rPr lang="ko-KR" altLang="en-US" sz="1000" b="0" i="0" strike="noStrike">
              <a:solidFill>
                <a:srgbClr val="000000"/>
              </a:solidFill>
              <a:latin typeface="굴림체"/>
              <a:ea typeface="굴림체"/>
            </a:rPr>
            <a:t>기존부분에 되메우기</a:t>
          </a:r>
          <a:r>
            <a:rPr lang="en-US" altLang="ko-KR" sz="1000" b="0" i="0" strike="noStrike">
              <a:solidFill>
                <a:srgbClr val="000000"/>
              </a:solidFill>
              <a:latin typeface="굴림체"/>
              <a:ea typeface="굴림체"/>
            </a:rPr>
            <a:t>)</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 0.4152 ㎥</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xdr:txBody>
    </xdr:sp>
    <xdr:clientData/>
  </xdr:twoCellAnchor>
  <xdr:twoCellAnchor>
    <xdr:from>
      <xdr:col>13</xdr:col>
      <xdr:colOff>38100</xdr:colOff>
      <xdr:row>24</xdr:row>
      <xdr:rowOff>0</xdr:rowOff>
    </xdr:from>
    <xdr:to>
      <xdr:col>20</xdr:col>
      <xdr:colOff>285750</xdr:colOff>
      <xdr:row>24</xdr:row>
      <xdr:rowOff>0</xdr:rowOff>
    </xdr:to>
    <xdr:sp macro="" textlink="">
      <xdr:nvSpPr>
        <xdr:cNvPr id="2106" name="Text Box 58"/>
        <xdr:cNvSpPr txBox="1">
          <a:spLocks noChangeArrowheads="1"/>
        </xdr:cNvSpPr>
      </xdr:nvSpPr>
      <xdr:spPr bwMode="auto">
        <a:xfrm>
          <a:off x="4572000"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107" name="Text Box 59"/>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0.6/6x[(2x1.1+0.8)x1.1+(2x0.8+1.1)x0.8]</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0.6/6x(3.3+2.16) = 0.728㎥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(0.4+0.6)/2x0.6x4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1.2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0.6/6x[(2x0.6+0.4)x0.6+(2x0.4+0.6)x0.4]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0.6/6x(0.96+0.56) = 0.152㎥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0.728 - 0.152 = 0.576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0.152㎥</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13</xdr:col>
      <xdr:colOff>9525</xdr:colOff>
      <xdr:row>0</xdr:row>
      <xdr:rowOff>0</xdr:rowOff>
    </xdr:from>
    <xdr:to>
      <xdr:col>20</xdr:col>
      <xdr:colOff>257175</xdr:colOff>
      <xdr:row>0</xdr:row>
      <xdr:rowOff>0</xdr:rowOff>
    </xdr:to>
    <xdr:sp macro="" textlink="">
      <xdr:nvSpPr>
        <xdr:cNvPr id="2108" name="Text Box 60"/>
        <xdr:cNvSpPr txBox="1">
          <a:spLocks noChangeArrowheads="1"/>
        </xdr:cNvSpPr>
      </xdr:nvSpPr>
      <xdr:spPr bwMode="auto">
        <a:xfrm>
          <a:off x="4543425" y="0"/>
          <a:ext cx="3238500" cy="0"/>
        </a:xfrm>
        <a:prstGeom prst="rect">
          <a:avLst/>
        </a:prstGeom>
        <a:solidFill>
          <a:srgbClr val="FFFFFF"/>
        </a:solidFill>
        <a:ln w="3175">
          <a:noFill/>
          <a:miter lim="800000"/>
          <a:headEnd/>
          <a:tailEnd/>
        </a:ln>
        <a:effectLst/>
      </xdr:spPr>
      <xdr:txBody>
        <a:bodyPr vertOverflow="clip" wrap="square" lIns="36576" tIns="27432" rIns="0" bIns="0" anchor="t" upright="1"/>
        <a:lstStyle/>
        <a:p>
          <a:pPr algn="l" rtl="0">
            <a:defRPr sz="1000"/>
          </a:pPr>
          <a:r>
            <a:rPr lang="ko-KR" altLang="en-US" sz="1100" b="0" i="0" strike="noStrike">
              <a:solidFill>
                <a:srgbClr val="000000"/>
              </a:solidFill>
              <a:latin typeface="돋움"/>
              <a:ea typeface="돋움"/>
            </a:rPr>
            <a:t>가</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터파기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(0.4+0.6) / 2 × 0.7 = 0.35㎥</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0.28㎥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0.07㎥</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나</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모래깔기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(0.4+0.42) / 2 × 0.1 = 0.041㎥</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다</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되메우기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0.35 - 0.041 = 0.309㎥</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0.2472㎥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0.0618㎥</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라</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잔토정리</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0.041㎥</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5</xdr:col>
      <xdr:colOff>9525</xdr:colOff>
      <xdr:row>0</xdr:row>
      <xdr:rowOff>0</xdr:rowOff>
    </xdr:from>
    <xdr:to>
      <xdr:col>6</xdr:col>
      <xdr:colOff>0</xdr:colOff>
      <xdr:row>0</xdr:row>
      <xdr:rowOff>0</xdr:rowOff>
    </xdr:to>
    <xdr:sp macro="" textlink="">
      <xdr:nvSpPr>
        <xdr:cNvPr id="44457" name="Line 61"/>
        <xdr:cNvSpPr>
          <a:spLocks noChangeShapeType="1"/>
        </xdr:cNvSpPr>
      </xdr:nvSpPr>
      <xdr:spPr bwMode="auto">
        <a:xfrm>
          <a:off x="1619250" y="0"/>
          <a:ext cx="666750" cy="0"/>
        </a:xfrm>
        <a:prstGeom prst="line">
          <a:avLst/>
        </a:prstGeom>
        <a:noFill/>
        <a:ln w="3175">
          <a:solidFill>
            <a:srgbClr val="000000"/>
          </a:solidFill>
          <a:round/>
          <a:headEnd/>
          <a:tailEnd/>
        </a:ln>
      </xdr:spPr>
    </xdr:sp>
    <xdr:clientData/>
  </xdr:twoCellAnchor>
  <xdr:twoCellAnchor>
    <xdr:from>
      <xdr:col>13</xdr:col>
      <xdr:colOff>9525</xdr:colOff>
      <xdr:row>24</xdr:row>
      <xdr:rowOff>0</xdr:rowOff>
    </xdr:from>
    <xdr:to>
      <xdr:col>20</xdr:col>
      <xdr:colOff>257175</xdr:colOff>
      <xdr:row>24</xdr:row>
      <xdr:rowOff>0</xdr:rowOff>
    </xdr:to>
    <xdr:sp macro="" textlink="">
      <xdr:nvSpPr>
        <xdr:cNvPr id="2110" name="Text Box 62"/>
        <xdr:cNvSpPr txBox="1">
          <a:spLocks noChangeArrowheads="1"/>
        </xdr:cNvSpPr>
      </xdr:nvSpPr>
      <xdr:spPr bwMode="auto">
        <a:xfrm>
          <a:off x="4543425" y="6048375"/>
          <a:ext cx="3238500" cy="0"/>
        </a:xfrm>
        <a:prstGeom prst="rect">
          <a:avLst/>
        </a:prstGeom>
        <a:solidFill>
          <a:srgbClr val="FFFFFF"/>
        </a:solidFill>
        <a:ln w="3175">
          <a:noFill/>
          <a:miter lim="800000"/>
          <a:headEnd/>
          <a:tailEnd/>
        </a:ln>
        <a:effectLst/>
      </xdr:spPr>
      <xdr:txBody>
        <a:bodyPr vertOverflow="clip" wrap="square" lIns="36576" tIns="27432" rIns="0" bIns="0" anchor="t" upright="1"/>
        <a:lstStyle/>
        <a:p>
          <a:pPr algn="l" rtl="0">
            <a:defRPr sz="1000"/>
          </a:pPr>
          <a:r>
            <a:rPr lang="ko-KR" altLang="en-US" sz="1100" b="0" i="0" strike="noStrike">
              <a:solidFill>
                <a:srgbClr val="000000"/>
              </a:solidFill>
              <a:latin typeface="돋움"/>
              <a:ea typeface="돋움"/>
            </a:rPr>
            <a:t>가</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터파기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(0.4+0.6) / 2 × 0.7 = 0.35㎥</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0.28㎥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0.07㎥</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나</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모래깔기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(0.4+0.42) / 2 × 0.1 = 0.041㎥</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다</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되메우기</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0.35 - 0.041 = 0.309㎥</a:t>
          </a:r>
        </a:p>
        <a:p>
          <a:pPr algn="l" rtl="0">
            <a:defRPr sz="1000"/>
          </a:pPr>
          <a:endParaRPr lang="en-US" altLang="ko-KR" sz="1100" b="0" i="0" strike="noStrike">
            <a:solidFill>
              <a:srgbClr val="000000"/>
            </a:solidFill>
            <a:latin typeface="돋움"/>
            <a:ea typeface="돋움"/>
          </a:endParaRPr>
        </a:p>
        <a:p>
          <a:pPr algn="l" rtl="0">
            <a:defRPr sz="1000"/>
          </a:pP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기계 </a:t>
          </a:r>
          <a:r>
            <a:rPr lang="en-US" altLang="ko-KR" sz="1100" b="0" i="0" strike="noStrike">
              <a:solidFill>
                <a:srgbClr val="000000"/>
              </a:solidFill>
              <a:latin typeface="돋움"/>
              <a:ea typeface="돋움"/>
            </a:rPr>
            <a:t>80% = 0.2472㎥ , </a:t>
          </a:r>
          <a:r>
            <a:rPr lang="ko-KR" altLang="en-US" sz="1100" b="0" i="0" strike="noStrike">
              <a:solidFill>
                <a:srgbClr val="000000"/>
              </a:solidFill>
              <a:latin typeface="돋움"/>
              <a:ea typeface="돋움"/>
            </a:rPr>
            <a:t>인력 </a:t>
          </a:r>
          <a:r>
            <a:rPr lang="en-US" altLang="ko-KR" sz="1100" b="0" i="0" strike="noStrike">
              <a:solidFill>
                <a:srgbClr val="000000"/>
              </a:solidFill>
              <a:latin typeface="돋움"/>
              <a:ea typeface="돋움"/>
            </a:rPr>
            <a:t>20% = 0.0618㎥</a:t>
          </a:r>
        </a:p>
        <a:p>
          <a:pPr algn="l" rtl="0">
            <a:defRPr sz="1000"/>
          </a:pPr>
          <a:endParaRPr lang="en-US" altLang="ko-KR"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라</a:t>
          </a:r>
          <a:r>
            <a:rPr lang="en-US" altLang="ko-KR" sz="1100" b="0" i="0" strike="noStrike">
              <a:solidFill>
                <a:srgbClr val="000000"/>
              </a:solidFill>
              <a:latin typeface="돋움"/>
              <a:ea typeface="돋움"/>
            </a:rPr>
            <a:t>. </a:t>
          </a:r>
          <a:r>
            <a:rPr lang="ko-KR" altLang="en-US" sz="1100" b="0" i="0" strike="noStrike">
              <a:solidFill>
                <a:srgbClr val="000000"/>
              </a:solidFill>
              <a:latin typeface="돋움"/>
              <a:ea typeface="돋움"/>
            </a:rPr>
            <a:t>잔토정리</a:t>
          </a:r>
        </a:p>
        <a:p>
          <a:pPr algn="l" rtl="0">
            <a:defRPr sz="1000"/>
          </a:pPr>
          <a:endParaRPr lang="ko-KR" altLang="en-US" sz="1100" b="0" i="0" strike="noStrike">
            <a:solidFill>
              <a:srgbClr val="000000"/>
            </a:solidFill>
            <a:latin typeface="돋움"/>
            <a:ea typeface="돋움"/>
          </a:endParaRPr>
        </a:p>
        <a:p>
          <a:pPr algn="l" rtl="0">
            <a:defRPr sz="1000"/>
          </a:pPr>
          <a:r>
            <a:rPr lang="ko-KR" altLang="en-US" sz="1100" b="0" i="0" strike="noStrike">
              <a:solidFill>
                <a:srgbClr val="000000"/>
              </a:solidFill>
              <a:latin typeface="돋움"/>
              <a:ea typeface="돋움"/>
            </a:rPr>
            <a:t>     </a:t>
          </a:r>
          <a:r>
            <a:rPr lang="en-US" altLang="ko-KR" sz="1100" b="0" i="0" strike="noStrike">
              <a:solidFill>
                <a:srgbClr val="000000"/>
              </a:solidFill>
              <a:latin typeface="돋움"/>
              <a:ea typeface="돋움"/>
            </a:rPr>
            <a:t>V = 0.041㎥</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0</xdr:colOff>
      <xdr:row>0</xdr:row>
      <xdr:rowOff>0</xdr:rowOff>
    </xdr:from>
    <xdr:to>
      <xdr:col>20</xdr:col>
      <xdr:colOff>409575</xdr:colOff>
      <xdr:row>0</xdr:row>
      <xdr:rowOff>0</xdr:rowOff>
    </xdr:to>
    <xdr:sp macro="" textlink="">
      <xdr:nvSpPr>
        <xdr:cNvPr id="2111" name="Text Box 63"/>
        <xdr:cNvSpPr txBox="1">
          <a:spLocks noChangeArrowheads="1"/>
        </xdr:cNvSpPr>
      </xdr:nvSpPr>
      <xdr:spPr bwMode="auto">
        <a:xfrm>
          <a:off x="4533900" y="0"/>
          <a:ext cx="3400425"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0.7 = 0.35㎥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0.28㎥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0.07㎥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모래깔기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(0.4+0.43) / 2 × 0.1 = 0.0415㎥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0.78 - 0.0415 = 0.7385㎥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0.5908㎥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0.1477㎥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라</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잔토정리</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0.0415㎥</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8</xdr:col>
      <xdr:colOff>38100</xdr:colOff>
      <xdr:row>0</xdr:row>
      <xdr:rowOff>0</xdr:rowOff>
    </xdr:from>
    <xdr:to>
      <xdr:col>8</xdr:col>
      <xdr:colOff>342900</xdr:colOff>
      <xdr:row>0</xdr:row>
      <xdr:rowOff>0</xdr:rowOff>
    </xdr:to>
    <xdr:sp macro="" textlink="">
      <xdr:nvSpPr>
        <xdr:cNvPr id="2112" name="Text Box 64"/>
        <xdr:cNvSpPr txBox="1">
          <a:spLocks noChangeArrowheads="1"/>
        </xdr:cNvSpPr>
      </xdr:nvSpPr>
      <xdr:spPr bwMode="auto">
        <a:xfrm>
          <a:off x="2867025" y="0"/>
          <a:ext cx="304800" cy="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200" b="0" i="0" strike="noStrike">
              <a:solidFill>
                <a:srgbClr val="000000"/>
              </a:solidFill>
              <a:latin typeface="굴림체"/>
              <a:ea typeface="굴림체"/>
            </a:rPr>
            <a:t>700</a:t>
          </a:r>
        </a:p>
      </xdr:txBody>
    </xdr:sp>
    <xdr:clientData/>
  </xdr:twoCellAnchor>
  <xdr:twoCellAnchor>
    <xdr:from>
      <xdr:col>12</xdr:col>
      <xdr:colOff>314325</xdr:colOff>
      <xdr:row>0</xdr:row>
      <xdr:rowOff>0</xdr:rowOff>
    </xdr:from>
    <xdr:to>
      <xdr:col>20</xdr:col>
      <xdr:colOff>400050</xdr:colOff>
      <xdr:row>0</xdr:row>
      <xdr:rowOff>0</xdr:rowOff>
    </xdr:to>
    <xdr:sp macro="" textlink="">
      <xdr:nvSpPr>
        <xdr:cNvPr id="2113" name="Text Box 65"/>
        <xdr:cNvSpPr txBox="1">
          <a:spLocks noChangeArrowheads="1"/>
        </xdr:cNvSpPr>
      </xdr:nvSpPr>
      <xdr:spPr bwMode="auto">
        <a:xfrm>
          <a:off x="4524375" y="0"/>
          <a:ext cx="3400425"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0.624㎥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0.156㎥</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모래깔기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(0.4+0.43) / 2 × 0.1 = 0.0415㎥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0.78 - 0.0415 = 0.7385㎥</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0.5908㎥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0.1477㎥</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라</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잔토정리</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0.0415㎥</a:t>
          </a: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238125</xdr:colOff>
      <xdr:row>24</xdr:row>
      <xdr:rowOff>0</xdr:rowOff>
    </xdr:from>
    <xdr:to>
      <xdr:col>20</xdr:col>
      <xdr:colOff>485775</xdr:colOff>
      <xdr:row>24</xdr:row>
      <xdr:rowOff>0</xdr:rowOff>
    </xdr:to>
    <xdr:sp macro="" textlink="">
      <xdr:nvSpPr>
        <xdr:cNvPr id="2114" name="Text Box 66"/>
        <xdr:cNvSpPr txBox="1">
          <a:spLocks noChangeArrowheads="1"/>
        </xdr:cNvSpPr>
      </xdr:nvSpPr>
      <xdr:spPr bwMode="auto">
        <a:xfrm>
          <a:off x="4772025"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13</xdr:col>
      <xdr:colOff>38100</xdr:colOff>
      <xdr:row>24</xdr:row>
      <xdr:rowOff>0</xdr:rowOff>
    </xdr:from>
    <xdr:to>
      <xdr:col>20</xdr:col>
      <xdr:colOff>285750</xdr:colOff>
      <xdr:row>24</xdr:row>
      <xdr:rowOff>0</xdr:rowOff>
    </xdr:to>
    <xdr:sp macro="" textlink="">
      <xdr:nvSpPr>
        <xdr:cNvPr id="2115" name="Text Box 67"/>
        <xdr:cNvSpPr txBox="1">
          <a:spLocks noChangeArrowheads="1"/>
        </xdr:cNvSpPr>
      </xdr:nvSpPr>
      <xdr:spPr bwMode="auto">
        <a:xfrm>
          <a:off x="4572000"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11</xdr:col>
      <xdr:colOff>304800</xdr:colOff>
      <xdr:row>24</xdr:row>
      <xdr:rowOff>0</xdr:rowOff>
    </xdr:from>
    <xdr:to>
      <xdr:col>21</xdr:col>
      <xdr:colOff>133350</xdr:colOff>
      <xdr:row>24</xdr:row>
      <xdr:rowOff>0</xdr:rowOff>
    </xdr:to>
    <xdr:sp macro="" textlink="">
      <xdr:nvSpPr>
        <xdr:cNvPr id="2116" name="Text Box 68"/>
        <xdr:cNvSpPr txBox="1">
          <a:spLocks noChangeArrowheads="1"/>
        </xdr:cNvSpPr>
      </xdr:nvSpPr>
      <xdr:spPr bwMode="auto">
        <a:xfrm>
          <a:off x="4191000"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0.6/6x[(2x1.1+0.8)x1.1+(2x0.8+1.1)x0.8]</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0.6/6x(3.3+2.16) = 0.728㎥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(0.4+0.6)/2x0.6x4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1.2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0.6/6x[(2x0.6+0.4)x0.6+(2x0.4+0.6)x0.4]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0.6/6x(0.96+0.56) = 0.152㎥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0.728 - 0.152 = 0.576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0.152㎥</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117" name="Text Box 69"/>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0.6/6x[(2x1.1+0.8)x0.75+(2x0.8+1.1)x0.6]</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0.6/6x(2.25+1.62) = 0.387㎥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(0.4+0.6)/2x0.6+(0.4+0.5)/2x0.6x2</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0.84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0.6/6x[(2x0.6+0.4)x0.5+(2x0.4+0.6)x0.4]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0.6/6x(0.8+0.56) = 0.136㎥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0.387 - 0.136 = 0.251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0.136㎥</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12</xdr:col>
      <xdr:colOff>295275</xdr:colOff>
      <xdr:row>24</xdr:row>
      <xdr:rowOff>0</xdr:rowOff>
    </xdr:from>
    <xdr:to>
      <xdr:col>21</xdr:col>
      <xdr:colOff>447675</xdr:colOff>
      <xdr:row>24</xdr:row>
      <xdr:rowOff>0</xdr:rowOff>
    </xdr:to>
    <xdr:sp macro="" textlink="">
      <xdr:nvSpPr>
        <xdr:cNvPr id="2118" name="Text Box 70"/>
        <xdr:cNvSpPr txBox="1">
          <a:spLocks noChangeArrowheads="1"/>
        </xdr:cNvSpPr>
      </xdr:nvSpPr>
      <xdr:spPr bwMode="auto">
        <a:xfrm>
          <a:off x="45053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1.1/6x[(2x1.6+1)x1.05+(2x1+1.6)x0.75]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1.1/6x(4.41+2.7) = 1.3035 ㎥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 </a:t>
          </a:r>
          <a:r>
            <a:rPr lang="en-US" altLang="ko-KR" sz="1000" b="0" i="0" strike="noStrike">
              <a:solidFill>
                <a:srgbClr val="000000"/>
              </a:solidFill>
              <a:latin typeface="굴림체"/>
              <a:ea typeface="굴림체"/>
            </a:rPr>
            <a:t>(</a:t>
          </a:r>
          <a:r>
            <a:rPr lang="ko-KR" altLang="en-US" sz="1000" b="0" i="0" strike="noStrike">
              <a:solidFill>
                <a:srgbClr val="000000"/>
              </a:solidFill>
              <a:latin typeface="굴림체"/>
              <a:ea typeface="굴림체"/>
            </a:rPr>
            <a:t>기초이설 재사용</a:t>
          </a:r>
          <a:r>
            <a:rPr lang="en-US" altLang="ko-KR" sz="1000" b="0" i="0" strike="noStrike">
              <a:solidFill>
                <a:srgbClr val="000000"/>
              </a:solidFill>
              <a:latin typeface="굴림체"/>
              <a:ea typeface="굴림체"/>
            </a:rPr>
            <a:t>)</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 1.1/6x[(2x0.8+0.5)x0.65+(2x0.5+0.8)x0.5]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1.1/6x(1.365+0.9) = 0.4152 ㎥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1.3 - 0.4152 = 0.8883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r>
            <a:rPr lang="en-US" altLang="ko-KR" sz="1000" b="0" i="0" strike="noStrike">
              <a:solidFill>
                <a:srgbClr val="000000"/>
              </a:solidFill>
              <a:latin typeface="굴림체"/>
              <a:ea typeface="굴림체"/>
            </a:rPr>
            <a:t>(</a:t>
          </a:r>
          <a:r>
            <a:rPr lang="ko-KR" altLang="en-US" sz="1000" b="0" i="0" strike="noStrike">
              <a:solidFill>
                <a:srgbClr val="000000"/>
              </a:solidFill>
              <a:latin typeface="굴림체"/>
              <a:ea typeface="굴림체"/>
            </a:rPr>
            <a:t>기존부분에 되메우기</a:t>
          </a:r>
          <a:r>
            <a:rPr lang="en-US" altLang="ko-KR" sz="1000" b="0" i="0" strike="noStrike">
              <a:solidFill>
                <a:srgbClr val="000000"/>
              </a:solidFill>
              <a:latin typeface="굴림체"/>
              <a:ea typeface="굴림체"/>
            </a:rPr>
            <a:t>)</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 0.4152 ㎥</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xdr:txBody>
    </xdr:sp>
    <xdr:clientData/>
  </xdr:twoCellAnchor>
  <xdr:twoCellAnchor>
    <xdr:from>
      <xdr:col>13</xdr:col>
      <xdr:colOff>38100</xdr:colOff>
      <xdr:row>24</xdr:row>
      <xdr:rowOff>0</xdr:rowOff>
    </xdr:from>
    <xdr:to>
      <xdr:col>20</xdr:col>
      <xdr:colOff>285750</xdr:colOff>
      <xdr:row>24</xdr:row>
      <xdr:rowOff>0</xdr:rowOff>
    </xdr:to>
    <xdr:sp macro="" textlink="">
      <xdr:nvSpPr>
        <xdr:cNvPr id="2119" name="Text Box 71"/>
        <xdr:cNvSpPr txBox="1">
          <a:spLocks noChangeArrowheads="1"/>
        </xdr:cNvSpPr>
      </xdr:nvSpPr>
      <xdr:spPr bwMode="auto">
        <a:xfrm>
          <a:off x="4572000" y="6048375"/>
          <a:ext cx="3238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(0.4+0.8) / 2 × 1.3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0.78㎥</a:t>
          </a:r>
        </a:p>
        <a:p>
          <a:pPr algn="l" rtl="0">
            <a:defRPr sz="1000"/>
          </a:pPr>
          <a:endParaRPr lang="en-US" altLang="ko-KR" sz="1100" b="0" i="0" strike="noStrike">
            <a:solidFill>
              <a:srgbClr val="000000"/>
            </a:solidFill>
            <a:latin typeface="굴림체"/>
            <a:ea typeface="굴림체"/>
          </a:endParaRPr>
        </a:p>
        <a:p>
          <a:pPr algn="l" rtl="0">
            <a:defRPr sz="1000"/>
          </a:pP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기계 </a:t>
          </a:r>
          <a:r>
            <a:rPr lang="en-US" altLang="ko-KR" sz="1100" b="0" i="0" strike="noStrike">
              <a:solidFill>
                <a:srgbClr val="000000"/>
              </a:solidFill>
              <a:latin typeface="굴림체"/>
              <a:ea typeface="굴림체"/>
            </a:rPr>
            <a:t>80% = 0.62㎥ , </a:t>
          </a:r>
          <a:r>
            <a:rPr lang="ko-KR" altLang="en-US" sz="1100" b="0" i="0" strike="noStrike">
              <a:solidFill>
                <a:srgbClr val="000000"/>
              </a:solidFill>
              <a:latin typeface="굴림체"/>
              <a:ea typeface="굴림체"/>
            </a:rPr>
            <a:t>인력 </a:t>
          </a:r>
          <a:r>
            <a:rPr lang="en-US" altLang="ko-KR" sz="1100" b="0" i="0" strike="noStrike">
              <a:solidFill>
                <a:srgbClr val="000000"/>
              </a:solidFill>
              <a:latin typeface="굴림체"/>
              <a:ea typeface="굴림체"/>
            </a:rPr>
            <a:t>20% = 0.15㎥</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a:p>
          <a:pPr algn="l" rtl="0">
            <a:defRPr sz="1000"/>
          </a:pPr>
          <a:endParaRPr lang="en-US" altLang="ko-KR" sz="1100" b="0" i="0" strike="noStrike">
            <a:solidFill>
              <a:srgbClr val="000000"/>
            </a:solidFill>
            <a:latin typeface="돋움"/>
            <a:ea typeface="돋움"/>
          </a:endParaRPr>
        </a:p>
      </xdr:txBody>
    </xdr:sp>
    <xdr:clientData/>
  </xdr:twoCellAnchor>
  <xdr:twoCellAnchor>
    <xdr:from>
      <xdr:col>12</xdr:col>
      <xdr:colOff>180975</xdr:colOff>
      <xdr:row>24</xdr:row>
      <xdr:rowOff>0</xdr:rowOff>
    </xdr:from>
    <xdr:to>
      <xdr:col>21</xdr:col>
      <xdr:colOff>561975</xdr:colOff>
      <xdr:row>24</xdr:row>
      <xdr:rowOff>0</xdr:rowOff>
    </xdr:to>
    <xdr:sp macro="" textlink="">
      <xdr:nvSpPr>
        <xdr:cNvPr id="2120" name="Text Box 72"/>
        <xdr:cNvSpPr txBox="1">
          <a:spLocks noChangeArrowheads="1"/>
        </xdr:cNvSpPr>
      </xdr:nvSpPr>
      <xdr:spPr bwMode="auto">
        <a:xfrm>
          <a:off x="4391025" y="6048375"/>
          <a:ext cx="4381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0.6/6x[(2x1.25+1.05)x1.25+(2x1.05+1.25)x1.05]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0.6/6x(4.4375+3.5175) = 0.795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(0.9x0.9x2)+(0.43x0.9x2)</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2.394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0.9 x 0.43 x 0.9</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0.348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0.795 - 0.348 = 0.447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0.348 ㎥</a:t>
          </a:r>
        </a:p>
      </xdr:txBody>
    </xdr:sp>
    <xdr:clientData/>
  </xdr:twoCellAnchor>
  <xdr:twoCellAnchor>
    <xdr:from>
      <xdr:col>8</xdr:col>
      <xdr:colOff>209550</xdr:colOff>
      <xdr:row>12</xdr:row>
      <xdr:rowOff>1266825</xdr:rowOff>
    </xdr:from>
    <xdr:to>
      <xdr:col>8</xdr:col>
      <xdr:colOff>209550</xdr:colOff>
      <xdr:row>14</xdr:row>
      <xdr:rowOff>9525</xdr:rowOff>
    </xdr:to>
    <xdr:sp macro="" textlink="">
      <xdr:nvSpPr>
        <xdr:cNvPr id="44469" name="Line 73"/>
        <xdr:cNvSpPr>
          <a:spLocks noChangeShapeType="1"/>
        </xdr:cNvSpPr>
      </xdr:nvSpPr>
      <xdr:spPr bwMode="auto">
        <a:xfrm>
          <a:off x="3038475" y="3705225"/>
          <a:ext cx="0" cy="638175"/>
        </a:xfrm>
        <a:prstGeom prst="line">
          <a:avLst/>
        </a:prstGeom>
        <a:noFill/>
        <a:ln w="3175">
          <a:solidFill>
            <a:srgbClr val="000000"/>
          </a:solidFill>
          <a:round/>
          <a:headEnd/>
          <a:tailEnd type="triangle" w="med" len="med"/>
        </a:ln>
      </xdr:spPr>
    </xdr:sp>
    <xdr:clientData/>
  </xdr:twoCellAnchor>
  <xdr:twoCellAnchor>
    <xdr:from>
      <xdr:col>8</xdr:col>
      <xdr:colOff>200025</xdr:colOff>
      <xdr:row>12</xdr:row>
      <xdr:rowOff>0</xdr:rowOff>
    </xdr:from>
    <xdr:to>
      <xdr:col>8</xdr:col>
      <xdr:colOff>200025</xdr:colOff>
      <xdr:row>12</xdr:row>
      <xdr:rowOff>638175</xdr:rowOff>
    </xdr:to>
    <xdr:sp macro="" textlink="">
      <xdr:nvSpPr>
        <xdr:cNvPr id="44470" name="Line 74"/>
        <xdr:cNvSpPr>
          <a:spLocks noChangeShapeType="1"/>
        </xdr:cNvSpPr>
      </xdr:nvSpPr>
      <xdr:spPr bwMode="auto">
        <a:xfrm rot="10800000">
          <a:off x="3028950" y="2438400"/>
          <a:ext cx="0" cy="638175"/>
        </a:xfrm>
        <a:prstGeom prst="line">
          <a:avLst/>
        </a:prstGeom>
        <a:noFill/>
        <a:ln w="3175">
          <a:solidFill>
            <a:srgbClr val="000000"/>
          </a:solidFill>
          <a:round/>
          <a:headEnd/>
          <a:tailEnd type="triangle" w="med" len="med"/>
        </a:ln>
      </xdr:spPr>
    </xdr:sp>
    <xdr:clientData/>
  </xdr:twoCellAnchor>
  <xdr:twoCellAnchor>
    <xdr:from>
      <xdr:col>7</xdr:col>
      <xdr:colOff>0</xdr:colOff>
      <xdr:row>10</xdr:row>
      <xdr:rowOff>85725</xdr:rowOff>
    </xdr:from>
    <xdr:to>
      <xdr:col>7</xdr:col>
      <xdr:colOff>314325</xdr:colOff>
      <xdr:row>10</xdr:row>
      <xdr:rowOff>85725</xdr:rowOff>
    </xdr:to>
    <xdr:sp macro="" textlink="">
      <xdr:nvSpPr>
        <xdr:cNvPr id="44471" name="Line 75"/>
        <xdr:cNvSpPr>
          <a:spLocks noChangeShapeType="1"/>
        </xdr:cNvSpPr>
      </xdr:nvSpPr>
      <xdr:spPr bwMode="auto">
        <a:xfrm>
          <a:off x="2505075" y="2171700"/>
          <a:ext cx="314325" cy="0"/>
        </a:xfrm>
        <a:prstGeom prst="line">
          <a:avLst/>
        </a:prstGeom>
        <a:noFill/>
        <a:ln w="3175">
          <a:solidFill>
            <a:srgbClr val="000000"/>
          </a:solidFill>
          <a:round/>
          <a:headEnd/>
          <a:tailEnd type="triangle" w="med" len="med"/>
        </a:ln>
      </xdr:spPr>
    </xdr:sp>
    <xdr:clientData/>
  </xdr:twoCellAnchor>
  <xdr:twoCellAnchor>
    <xdr:from>
      <xdr:col>3</xdr:col>
      <xdr:colOff>0</xdr:colOff>
      <xdr:row>10</xdr:row>
      <xdr:rowOff>85725</xdr:rowOff>
    </xdr:from>
    <xdr:to>
      <xdr:col>4</xdr:col>
      <xdr:colOff>57150</xdr:colOff>
      <xdr:row>10</xdr:row>
      <xdr:rowOff>85725</xdr:rowOff>
    </xdr:to>
    <xdr:sp macro="" textlink="">
      <xdr:nvSpPr>
        <xdr:cNvPr id="44472" name="Line 76"/>
        <xdr:cNvSpPr>
          <a:spLocks noChangeShapeType="1"/>
        </xdr:cNvSpPr>
      </xdr:nvSpPr>
      <xdr:spPr bwMode="auto">
        <a:xfrm rot="10800000">
          <a:off x="1057275" y="2171700"/>
          <a:ext cx="381000" cy="0"/>
        </a:xfrm>
        <a:prstGeom prst="line">
          <a:avLst/>
        </a:prstGeom>
        <a:noFill/>
        <a:ln w="3175">
          <a:solidFill>
            <a:srgbClr val="000000"/>
          </a:solidFill>
          <a:round/>
          <a:headEnd/>
          <a:tailEnd type="triangle" w="med" len="med"/>
        </a:ln>
      </xdr:spPr>
    </xdr:sp>
    <xdr:clientData/>
  </xdr:twoCellAnchor>
  <xdr:twoCellAnchor>
    <xdr:from>
      <xdr:col>5</xdr:col>
      <xdr:colOff>9525</xdr:colOff>
      <xdr:row>12</xdr:row>
      <xdr:rowOff>485775</xdr:rowOff>
    </xdr:from>
    <xdr:to>
      <xdr:col>6</xdr:col>
      <xdr:colOff>9525</xdr:colOff>
      <xdr:row>12</xdr:row>
      <xdr:rowOff>485775</xdr:rowOff>
    </xdr:to>
    <xdr:sp macro="" textlink="">
      <xdr:nvSpPr>
        <xdr:cNvPr id="44473" name="Line 77"/>
        <xdr:cNvSpPr>
          <a:spLocks noChangeShapeType="1"/>
        </xdr:cNvSpPr>
      </xdr:nvSpPr>
      <xdr:spPr bwMode="auto">
        <a:xfrm>
          <a:off x="1619250" y="2924175"/>
          <a:ext cx="676275" cy="0"/>
        </a:xfrm>
        <a:prstGeom prst="line">
          <a:avLst/>
        </a:prstGeom>
        <a:noFill/>
        <a:ln w="3175">
          <a:solidFill>
            <a:srgbClr val="000000"/>
          </a:solidFill>
          <a:round/>
          <a:headEnd/>
          <a:tailEnd/>
        </a:ln>
      </xdr:spPr>
    </xdr:sp>
    <xdr:clientData/>
  </xdr:twoCellAnchor>
  <xdr:twoCellAnchor>
    <xdr:from>
      <xdr:col>4</xdr:col>
      <xdr:colOff>0</xdr:colOff>
      <xdr:row>15</xdr:row>
      <xdr:rowOff>85725</xdr:rowOff>
    </xdr:from>
    <xdr:to>
      <xdr:col>5</xdr:col>
      <xdr:colOff>0</xdr:colOff>
      <xdr:row>15</xdr:row>
      <xdr:rowOff>85725</xdr:rowOff>
    </xdr:to>
    <xdr:sp macro="" textlink="">
      <xdr:nvSpPr>
        <xdr:cNvPr id="44474" name="Line 78"/>
        <xdr:cNvSpPr>
          <a:spLocks noChangeShapeType="1"/>
        </xdr:cNvSpPr>
      </xdr:nvSpPr>
      <xdr:spPr bwMode="auto">
        <a:xfrm rot="10800000">
          <a:off x="1381125" y="4591050"/>
          <a:ext cx="228600" cy="0"/>
        </a:xfrm>
        <a:prstGeom prst="line">
          <a:avLst/>
        </a:prstGeom>
        <a:noFill/>
        <a:ln w="3175">
          <a:solidFill>
            <a:srgbClr val="000000"/>
          </a:solidFill>
          <a:round/>
          <a:headEnd/>
          <a:tailEnd type="triangle" w="med" len="med"/>
        </a:ln>
      </xdr:spPr>
    </xdr:sp>
    <xdr:clientData/>
  </xdr:twoCellAnchor>
  <xdr:twoCellAnchor>
    <xdr:from>
      <xdr:col>6</xdr:col>
      <xdr:colOff>76200</xdr:colOff>
      <xdr:row>15</xdr:row>
      <xdr:rowOff>85725</xdr:rowOff>
    </xdr:from>
    <xdr:to>
      <xdr:col>7</xdr:col>
      <xdr:colOff>0</xdr:colOff>
      <xdr:row>15</xdr:row>
      <xdr:rowOff>85725</xdr:rowOff>
    </xdr:to>
    <xdr:sp macro="" textlink="">
      <xdr:nvSpPr>
        <xdr:cNvPr id="44475" name="Line 79"/>
        <xdr:cNvSpPr>
          <a:spLocks noChangeShapeType="1"/>
        </xdr:cNvSpPr>
      </xdr:nvSpPr>
      <xdr:spPr bwMode="auto">
        <a:xfrm>
          <a:off x="2362200" y="4591050"/>
          <a:ext cx="142875" cy="0"/>
        </a:xfrm>
        <a:prstGeom prst="line">
          <a:avLst/>
        </a:prstGeom>
        <a:noFill/>
        <a:ln w="3175">
          <a:solidFill>
            <a:srgbClr val="000000"/>
          </a:solidFill>
          <a:round/>
          <a:headEnd/>
          <a:tailEnd type="triangle" w="med" len="med"/>
        </a:ln>
      </xdr:spPr>
    </xdr:sp>
    <xdr:clientData/>
  </xdr:twoCellAnchor>
  <xdr:twoCellAnchor>
    <xdr:from>
      <xdr:col>8</xdr:col>
      <xdr:colOff>38100</xdr:colOff>
      <xdr:row>12</xdr:row>
      <xdr:rowOff>828675</xdr:rowOff>
    </xdr:from>
    <xdr:to>
      <xdr:col>8</xdr:col>
      <xdr:colOff>342900</xdr:colOff>
      <xdr:row>12</xdr:row>
      <xdr:rowOff>1095375</xdr:rowOff>
    </xdr:to>
    <xdr:sp macro="" textlink="">
      <xdr:nvSpPr>
        <xdr:cNvPr id="2128" name="Text Box 80"/>
        <xdr:cNvSpPr txBox="1">
          <a:spLocks noChangeArrowheads="1"/>
        </xdr:cNvSpPr>
      </xdr:nvSpPr>
      <xdr:spPr bwMode="auto">
        <a:xfrm>
          <a:off x="2867025" y="3267075"/>
          <a:ext cx="304800" cy="2667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1">
            <a:defRPr sz="1000"/>
          </a:pPr>
          <a:r>
            <a:rPr lang="en-US" altLang="ko-KR" sz="1200" b="0" i="0" strike="noStrike">
              <a:solidFill>
                <a:srgbClr val="000000"/>
              </a:solidFill>
              <a:latin typeface="굴림체"/>
              <a:ea typeface="굴림체"/>
            </a:rPr>
            <a:t>600</a:t>
          </a:r>
        </a:p>
      </xdr:txBody>
    </xdr:sp>
    <xdr:clientData/>
  </xdr:twoCellAnchor>
  <xdr:twoCellAnchor>
    <xdr:from>
      <xdr:col>5</xdr:col>
      <xdr:colOff>200025</xdr:colOff>
      <xdr:row>12</xdr:row>
      <xdr:rowOff>1609725</xdr:rowOff>
    </xdr:from>
    <xdr:to>
      <xdr:col>5</xdr:col>
      <xdr:colOff>295275</xdr:colOff>
      <xdr:row>13</xdr:row>
      <xdr:rowOff>76200</xdr:rowOff>
    </xdr:to>
    <xdr:sp macro="" textlink="">
      <xdr:nvSpPr>
        <xdr:cNvPr id="44477" name="AutoShape 81"/>
        <xdr:cNvSpPr>
          <a:spLocks noChangeArrowheads="1"/>
        </xdr:cNvSpPr>
      </xdr:nvSpPr>
      <xdr:spPr bwMode="auto">
        <a:xfrm>
          <a:off x="1809750" y="4048125"/>
          <a:ext cx="95250" cy="95250"/>
        </a:xfrm>
        <a:prstGeom prst="flowChartConnector">
          <a:avLst/>
        </a:prstGeom>
        <a:solidFill>
          <a:srgbClr val="FFFFFF"/>
        </a:solidFill>
        <a:ln w="9525">
          <a:solidFill>
            <a:srgbClr val="000000"/>
          </a:solidFill>
          <a:round/>
          <a:headEnd/>
          <a:tailEnd/>
        </a:ln>
      </xdr:spPr>
    </xdr:sp>
    <xdr:clientData/>
  </xdr:twoCellAnchor>
  <xdr:twoCellAnchor>
    <xdr:from>
      <xdr:col>13</xdr:col>
      <xdr:colOff>238125</xdr:colOff>
      <xdr:row>5</xdr:row>
      <xdr:rowOff>457200</xdr:rowOff>
    </xdr:from>
    <xdr:to>
      <xdr:col>20</xdr:col>
      <xdr:colOff>485775</xdr:colOff>
      <xdr:row>23</xdr:row>
      <xdr:rowOff>0</xdr:rowOff>
    </xdr:to>
    <xdr:sp macro="" textlink="">
      <xdr:nvSpPr>
        <xdr:cNvPr id="2130" name="Text Box 82"/>
        <xdr:cNvSpPr txBox="1">
          <a:spLocks noChangeArrowheads="1"/>
        </xdr:cNvSpPr>
      </xdr:nvSpPr>
      <xdr:spPr bwMode="auto">
        <a:xfrm>
          <a:off x="4772025" y="1381125"/>
          <a:ext cx="3238500" cy="449580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1">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1">
            <a:defRPr sz="1000"/>
          </a:pPr>
          <a:endParaRPr lang="ko-KR" altLang="en-US" sz="1100" b="0" i="0" strike="noStrike">
            <a:solidFill>
              <a:srgbClr val="000000"/>
            </a:solidFill>
            <a:latin typeface="굴림체"/>
            <a:ea typeface="굴림체"/>
          </a:endParaRPr>
        </a:p>
        <a:p>
          <a:pPr algn="l" rtl="1">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(0.5+0.3) / 2 × 0.6 = 0.24㎥</a:t>
          </a:r>
        </a:p>
        <a:p>
          <a:pPr algn="l" rtl="1">
            <a:defRPr sz="1000"/>
          </a:pPr>
          <a:endParaRPr lang="en-US" altLang="ko-KR" sz="1100" b="0" i="0" strike="noStrike">
            <a:solidFill>
              <a:srgbClr val="000000"/>
            </a:solidFill>
            <a:latin typeface="굴림체"/>
            <a:ea typeface="굴림체"/>
          </a:endParaRPr>
        </a:p>
        <a:p>
          <a:pPr algn="l" rtl="1">
            <a:defRPr sz="1000"/>
          </a:pPr>
          <a:endParaRPr lang="en-US" altLang="ko-KR" sz="1100" b="0" i="0" strike="noStrike">
            <a:solidFill>
              <a:srgbClr val="000000"/>
            </a:solidFill>
            <a:latin typeface="굴림체"/>
            <a:ea typeface="굴림체"/>
          </a:endParaRPr>
        </a:p>
        <a:p>
          <a:pPr algn="l" rtl="1">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1">
            <a:defRPr sz="1000"/>
          </a:pPr>
          <a:endParaRPr lang="ko-KR" altLang="en-US" sz="1100" b="0" i="0" strike="noStrike">
            <a:solidFill>
              <a:srgbClr val="000000"/>
            </a:solidFill>
            <a:latin typeface="굴림체"/>
            <a:ea typeface="굴림체"/>
          </a:endParaRPr>
        </a:p>
        <a:p>
          <a:pPr algn="l" rtl="1">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(0.5+0.3) / 2 × 0.6 = 0.24㎥</a:t>
          </a:r>
        </a:p>
        <a:p>
          <a:pPr algn="l" rtl="1">
            <a:defRPr sz="1000"/>
          </a:pPr>
          <a:endParaRPr lang="en-US" altLang="ko-KR" sz="1100" b="0" i="0" strike="noStrike">
            <a:solidFill>
              <a:srgbClr val="000000"/>
            </a:solidFill>
            <a:latin typeface="굴림체"/>
            <a:ea typeface="굴림체"/>
          </a:endParaRPr>
        </a:p>
        <a:p>
          <a:pPr algn="l" rtl="1">
            <a:defRPr sz="1000"/>
          </a:pPr>
          <a:endParaRPr lang="en-US" altLang="ko-KR" sz="1100" b="0" i="0" strike="noStrike">
            <a:solidFill>
              <a:srgbClr val="000000"/>
            </a:solidFill>
            <a:latin typeface="굴림체"/>
            <a:ea typeface="굴림체"/>
          </a:endParaRPr>
        </a:p>
        <a:p>
          <a:pPr algn="l" rtl="1">
            <a:defRPr sz="1000"/>
          </a:pPr>
          <a:r>
            <a:rPr lang="ko-KR" altLang="en-US" sz="1100" b="0" i="0" strike="noStrike">
              <a:solidFill>
                <a:srgbClr val="000000"/>
              </a:solidFill>
              <a:latin typeface="굴림체"/>
              <a:ea typeface="굴림체"/>
            </a:rPr>
            <a:t>다</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경고표시테이프</a:t>
          </a:r>
        </a:p>
        <a:p>
          <a:pPr algn="l" rtl="1">
            <a:defRPr sz="1000"/>
          </a:pPr>
          <a:endParaRPr lang="ko-KR" altLang="en-US" sz="1100" b="0" i="0" strike="noStrike">
            <a:solidFill>
              <a:srgbClr val="000000"/>
            </a:solidFill>
            <a:latin typeface="굴림체"/>
            <a:ea typeface="굴림체"/>
          </a:endParaRPr>
        </a:p>
        <a:p>
          <a:pPr algn="l" rtl="1">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L = 1 m</a:t>
          </a:r>
        </a:p>
        <a:p>
          <a:pPr algn="l" rtl="1">
            <a:defRPr sz="1000"/>
          </a:pPr>
          <a:r>
            <a:rPr lang="en-US" altLang="ko-KR" sz="1100" b="0" i="0" strike="noStrike">
              <a:solidFill>
                <a:srgbClr val="000000"/>
              </a:solidFill>
              <a:latin typeface="굴림체"/>
              <a:ea typeface="굴림체"/>
            </a:rPr>
            <a:t>   </a:t>
          </a:r>
        </a:p>
        <a:p>
          <a:pPr algn="l" rtl="1">
            <a:defRPr sz="1000"/>
          </a:pPr>
          <a:endParaRPr lang="en-US" altLang="ko-KR" sz="1100" b="0" i="0" strike="noStrike">
            <a:solidFill>
              <a:srgbClr val="000000"/>
            </a:solidFill>
            <a:latin typeface="돋움"/>
            <a:ea typeface="돋움"/>
          </a:endParaRPr>
        </a:p>
        <a:p>
          <a:pPr algn="l" rtl="1">
            <a:defRPr sz="1000"/>
          </a:pPr>
          <a:endParaRPr lang="en-US" altLang="ko-KR" sz="1100" b="0" i="0" strike="noStrike">
            <a:solidFill>
              <a:srgbClr val="000000"/>
            </a:solidFill>
            <a:latin typeface="돋움"/>
            <a:ea typeface="돋움"/>
          </a:endParaRPr>
        </a:p>
      </xdr:txBody>
    </xdr:sp>
    <xdr:clientData/>
  </xdr:twoCellAnchor>
  <xdr:twoCellAnchor>
    <xdr:from>
      <xdr:col>12</xdr:col>
      <xdr:colOff>285750</xdr:colOff>
      <xdr:row>24</xdr:row>
      <xdr:rowOff>0</xdr:rowOff>
    </xdr:from>
    <xdr:to>
      <xdr:col>21</xdr:col>
      <xdr:colOff>438150</xdr:colOff>
      <xdr:row>24</xdr:row>
      <xdr:rowOff>0</xdr:rowOff>
    </xdr:to>
    <xdr:sp macro="" textlink="">
      <xdr:nvSpPr>
        <xdr:cNvPr id="2131" name="Text Box 83"/>
        <xdr:cNvSpPr txBox="1">
          <a:spLocks noChangeArrowheads="1"/>
        </xdr:cNvSpPr>
      </xdr:nvSpPr>
      <xdr:spPr bwMode="auto">
        <a:xfrm>
          <a:off x="4495800"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1.0/6x[(2x1.4+1.0)x1.4+(2x1.0+1.4)x1.0]</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1.0/6x(5.32+3.4) = 1.453 ㎥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(0.5x0.8)/2x1.0x4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2.6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1.0/6x[(2x0.8+0.5)x0.8+(2x0.5+0.8)x0.5]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1.0/6x(1.68+0.9) = 0.43㎥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1.453 - 0.43 = 1.023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0.43 ㎥</a:t>
          </a:r>
        </a:p>
        <a:p>
          <a:pPr algn="l" rtl="0">
            <a:defRPr sz="1000"/>
          </a:pPr>
          <a:endParaRPr lang="en-US" altLang="ko-KR" sz="1000" b="0" i="0" strike="noStrike">
            <a:solidFill>
              <a:srgbClr val="000000"/>
            </a:solidFill>
            <a:latin typeface="굴림체"/>
            <a:ea typeface="굴림체"/>
          </a:endParaRPr>
        </a:p>
      </xdr:txBody>
    </xdr:sp>
    <xdr:clientData/>
  </xdr:twoCellAnchor>
  <xdr:twoCellAnchor>
    <xdr:from>
      <xdr:col>11</xdr:col>
      <xdr:colOff>276225</xdr:colOff>
      <xdr:row>24</xdr:row>
      <xdr:rowOff>0</xdr:rowOff>
    </xdr:from>
    <xdr:to>
      <xdr:col>21</xdr:col>
      <xdr:colOff>104775</xdr:colOff>
      <xdr:row>24</xdr:row>
      <xdr:rowOff>0</xdr:rowOff>
    </xdr:to>
    <xdr:sp macro="" textlink="">
      <xdr:nvSpPr>
        <xdr:cNvPr id="2132" name="Text Box 84"/>
        <xdr:cNvSpPr txBox="1">
          <a:spLocks noChangeArrowheads="1"/>
        </xdr:cNvSpPr>
      </xdr:nvSpPr>
      <xdr:spPr bwMode="auto">
        <a:xfrm>
          <a:off x="4162425" y="60483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0.8/6x[(2x1.2+0.9)x1.2+(2x0.9+1.2)x0.9]</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0.8/6x(3.96+2.7) = 0.888㎥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(0.4+0.7)/2x0.8x4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1.76㎡</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0.8/6x[(2x0.7+0.4)x0.7+(2x0.4+0.7)x0.4]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0.8/6x(1.26+0.6) = 0.248㎥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0.888 - 0.248 = 0.64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0.248㎥</a:t>
          </a:r>
        </a:p>
        <a:p>
          <a:pPr algn="l" rtl="0">
            <a:defRPr sz="1000"/>
          </a:pPr>
          <a:endParaRPr lang="en-US" altLang="ko-KR" sz="1000" b="0" i="0" strike="noStrike">
            <a:solidFill>
              <a:srgbClr val="000000"/>
            </a:solidFill>
            <a:latin typeface="굴림체"/>
            <a:ea typeface="굴림체"/>
          </a:endParaRPr>
        </a:p>
      </xdr:txBody>
    </xdr:sp>
    <xdr:clientData/>
  </xdr:twoCellAnchor>
  <xdr:twoCellAnchor>
    <xdr:from>
      <xdr:col>12</xdr:col>
      <xdr:colOff>180975</xdr:colOff>
      <xdr:row>47</xdr:row>
      <xdr:rowOff>0</xdr:rowOff>
    </xdr:from>
    <xdr:to>
      <xdr:col>21</xdr:col>
      <xdr:colOff>561975</xdr:colOff>
      <xdr:row>47</xdr:row>
      <xdr:rowOff>0</xdr:rowOff>
    </xdr:to>
    <xdr:sp macro="" textlink="">
      <xdr:nvSpPr>
        <xdr:cNvPr id="2133" name="Text Box 85"/>
        <xdr:cNvSpPr txBox="1">
          <a:spLocks noChangeArrowheads="1"/>
        </xdr:cNvSpPr>
      </xdr:nvSpPr>
      <xdr:spPr bwMode="auto">
        <a:xfrm>
          <a:off x="4391025" y="11991975"/>
          <a:ext cx="43815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1.1/6x[(2x1.4+1.0)x1.0+(2x1.0+1.4)x0.8]</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1.1/6x(3.8+2.72) = 1.195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(0.5+0.8)/2x1.1+(0.5+0.7)/2x1.1x2</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2.015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1.1/6x[(2x0.8+0.5)x0.7+(2x0.5+0.8)x0.5]</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1.1/6x(1.47+0.9) = 0.434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1.195 - 0.434 = 0.761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0.434 ㎥</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13</xdr:col>
      <xdr:colOff>238125</xdr:colOff>
      <xdr:row>29</xdr:row>
      <xdr:rowOff>457200</xdr:rowOff>
    </xdr:from>
    <xdr:to>
      <xdr:col>20</xdr:col>
      <xdr:colOff>485775</xdr:colOff>
      <xdr:row>46</xdr:row>
      <xdr:rowOff>0</xdr:rowOff>
    </xdr:to>
    <xdr:sp macro="" textlink="">
      <xdr:nvSpPr>
        <xdr:cNvPr id="2134" name="Text Box 86"/>
        <xdr:cNvSpPr txBox="1">
          <a:spLocks noChangeArrowheads="1"/>
        </xdr:cNvSpPr>
      </xdr:nvSpPr>
      <xdr:spPr bwMode="auto">
        <a:xfrm>
          <a:off x="4772025" y="7362825"/>
          <a:ext cx="3238500" cy="445770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100" b="0" i="0" strike="noStrike">
              <a:solidFill>
                <a:srgbClr val="000000"/>
              </a:solidFill>
              <a:latin typeface="굴림체"/>
              <a:ea typeface="굴림체"/>
            </a:rPr>
            <a:t>가</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터파기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(0.5+0.86) / 2 × 0.675 = 0.459㎥</a:t>
          </a:r>
        </a:p>
        <a:p>
          <a:pPr algn="l" rtl="0">
            <a:defRPr sz="1000"/>
          </a:pPr>
          <a:endParaRPr lang="en-US" altLang="ko-KR" sz="1100" b="0" i="0" strike="noStrike">
            <a:solidFill>
              <a:srgbClr val="000000"/>
            </a:solidFill>
            <a:latin typeface="굴림체"/>
            <a:ea typeface="굴림체"/>
          </a:endParaRP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나</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되메우기</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V = (0.5+0.86) / 2 × 0.675 = 0.459㎥</a:t>
          </a:r>
        </a:p>
        <a:p>
          <a:pPr algn="l" rtl="0">
            <a:defRPr sz="1000"/>
          </a:pPr>
          <a:endParaRPr lang="en-US" altLang="ko-KR"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라</a:t>
          </a:r>
          <a:r>
            <a:rPr lang="en-US" altLang="ko-KR" sz="1100" b="0" i="0" strike="noStrike">
              <a:solidFill>
                <a:srgbClr val="000000"/>
              </a:solidFill>
              <a:latin typeface="굴림체"/>
              <a:ea typeface="굴림체"/>
            </a:rPr>
            <a:t>. </a:t>
          </a:r>
          <a:r>
            <a:rPr lang="ko-KR" altLang="en-US" sz="1100" b="0" i="0" strike="noStrike">
              <a:solidFill>
                <a:srgbClr val="000000"/>
              </a:solidFill>
              <a:latin typeface="굴림체"/>
              <a:ea typeface="굴림체"/>
            </a:rPr>
            <a:t>경고표시테이프</a:t>
          </a:r>
        </a:p>
        <a:p>
          <a:pPr algn="l" rtl="0">
            <a:defRPr sz="1000"/>
          </a:pPr>
          <a:endParaRPr lang="ko-KR" altLang="en-US" sz="1100" b="0" i="0" strike="noStrike">
            <a:solidFill>
              <a:srgbClr val="000000"/>
            </a:solidFill>
            <a:latin typeface="굴림체"/>
            <a:ea typeface="굴림체"/>
          </a:endParaRPr>
        </a:p>
        <a:p>
          <a:pPr algn="l" rtl="0">
            <a:defRPr sz="1000"/>
          </a:pPr>
          <a:r>
            <a:rPr lang="ko-KR" altLang="en-US" sz="1100" b="0" i="0" strike="noStrike">
              <a:solidFill>
                <a:srgbClr val="000000"/>
              </a:solidFill>
              <a:latin typeface="굴림체"/>
              <a:ea typeface="굴림체"/>
            </a:rPr>
            <a:t>   </a:t>
          </a:r>
          <a:r>
            <a:rPr lang="en-US" altLang="ko-KR" sz="1100" b="0" i="0" strike="noStrike">
              <a:solidFill>
                <a:srgbClr val="000000"/>
              </a:solidFill>
              <a:latin typeface="굴림체"/>
              <a:ea typeface="굴림체"/>
            </a:rPr>
            <a:t>L = 1 m</a:t>
          </a:r>
        </a:p>
        <a:p>
          <a:pPr algn="l" rtl="0">
            <a:defRPr sz="1000"/>
          </a:pPr>
          <a:r>
            <a:rPr lang="en-US" altLang="ko-KR" sz="1100" b="0" i="0" strike="noStrike">
              <a:solidFill>
                <a:srgbClr val="000000"/>
              </a:solidFill>
              <a:latin typeface="굴림체"/>
              <a:ea typeface="굴림체"/>
            </a:rPr>
            <a:t>   </a:t>
          </a:r>
        </a:p>
      </xdr:txBody>
    </xdr:sp>
    <xdr:clientData/>
  </xdr:twoCellAnchor>
  <xdr:twoCellAnchor>
    <xdr:from>
      <xdr:col>11</xdr:col>
      <xdr:colOff>304800</xdr:colOff>
      <xdr:row>47</xdr:row>
      <xdr:rowOff>0</xdr:rowOff>
    </xdr:from>
    <xdr:to>
      <xdr:col>21</xdr:col>
      <xdr:colOff>133350</xdr:colOff>
      <xdr:row>47</xdr:row>
      <xdr:rowOff>0</xdr:rowOff>
    </xdr:to>
    <xdr:sp macro="" textlink="">
      <xdr:nvSpPr>
        <xdr:cNvPr id="2135" name="Text Box 87"/>
        <xdr:cNvSpPr txBox="1">
          <a:spLocks noChangeArrowheads="1"/>
        </xdr:cNvSpPr>
      </xdr:nvSpPr>
      <xdr:spPr bwMode="auto">
        <a:xfrm>
          <a:off x="4191000" y="11991975"/>
          <a:ext cx="4152900" cy="0"/>
        </a:xfrm>
        <a:prstGeom prst="rect">
          <a:avLst/>
        </a:prstGeom>
        <a:solidFill>
          <a:srgbClr val="FFFFFF"/>
        </a:solidFill>
        <a:ln w="3175">
          <a:noFill/>
          <a:miter lim="800000"/>
          <a:headEnd/>
          <a:tailEnd/>
        </a:ln>
        <a:effectLst/>
      </xdr:spPr>
      <xdr:txBody>
        <a:bodyPr vertOverflow="clip" wrap="square" lIns="27432" tIns="18288" rIns="0" bIns="0" anchor="t" upright="1"/>
        <a:lstStyle/>
        <a:p>
          <a:pPr algn="l" rtl="0">
            <a:defRPr sz="1000"/>
          </a:pPr>
          <a:r>
            <a:rPr lang="ko-KR" altLang="en-US" sz="1000" b="0" i="0" strike="noStrike">
              <a:solidFill>
                <a:srgbClr val="000000"/>
              </a:solidFill>
              <a:latin typeface="굴림체"/>
              <a:ea typeface="굴림체"/>
            </a:rPr>
            <a:t>가</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터파기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0.8/6x[(2x1.1+0.8)x1.1+(2x0.8+1.1)x0.8]</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0.8/6x(3.3+2.16) = 0.728㎥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나</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거푸집</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A = (0.4+0.6)/2x0.8x4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1.6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다</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레미콘</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0.8/6x[(2x0.6+0.4)x0.6+(2x0.4+0.6)x0.4]</a:t>
          </a: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 0.8/6x(0.96+0.56) = 0.203㎥ </a:t>
          </a:r>
        </a:p>
        <a:p>
          <a:pPr algn="l" rtl="0">
            <a:defRPr sz="1000"/>
          </a:pPr>
          <a:endParaRPr lang="en-US" altLang="ko-KR"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라</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되메우기</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0.728 - 0.203 = 0.525 ㎥</a:t>
          </a:r>
        </a:p>
        <a:p>
          <a:pPr algn="l" rtl="0">
            <a:defRPr sz="1000"/>
          </a:pPr>
          <a:r>
            <a:rPr lang="en-US" altLang="ko-KR" sz="1000" b="0" i="0" strike="noStrike">
              <a:solidFill>
                <a:srgbClr val="000000"/>
              </a:solidFill>
              <a:latin typeface="굴림체"/>
              <a:ea typeface="굴림체"/>
            </a:rPr>
            <a:t>    </a:t>
          </a:r>
        </a:p>
        <a:p>
          <a:pPr algn="l" rtl="0">
            <a:defRPr sz="1000"/>
          </a:pPr>
          <a:r>
            <a:rPr lang="ko-KR" altLang="en-US" sz="1000" b="0" i="0" strike="noStrike">
              <a:solidFill>
                <a:srgbClr val="000000"/>
              </a:solidFill>
              <a:latin typeface="굴림체"/>
              <a:ea typeface="굴림체"/>
            </a:rPr>
            <a:t>마</a:t>
          </a:r>
          <a:r>
            <a:rPr lang="en-US" altLang="ko-KR" sz="1000" b="0" i="0" strike="noStrike">
              <a:solidFill>
                <a:srgbClr val="000000"/>
              </a:solidFill>
              <a:latin typeface="굴림체"/>
              <a:ea typeface="굴림체"/>
            </a:rPr>
            <a:t>. </a:t>
          </a:r>
          <a:r>
            <a:rPr lang="ko-KR" altLang="en-US" sz="1000" b="0" i="0" strike="noStrike">
              <a:solidFill>
                <a:srgbClr val="000000"/>
              </a:solidFill>
              <a:latin typeface="굴림체"/>
              <a:ea typeface="굴림체"/>
            </a:rPr>
            <a:t>잔토처리</a:t>
          </a:r>
        </a:p>
        <a:p>
          <a:pPr algn="l" rtl="0">
            <a:defRPr sz="1000"/>
          </a:pPr>
          <a:endParaRPr lang="ko-KR" altLang="en-US" sz="1000" b="0" i="0" strike="noStrike">
            <a:solidFill>
              <a:srgbClr val="000000"/>
            </a:solidFill>
            <a:latin typeface="굴림체"/>
            <a:ea typeface="굴림체"/>
          </a:endParaRPr>
        </a:p>
        <a:p>
          <a:pPr algn="l" rtl="0">
            <a:defRPr sz="1000"/>
          </a:pPr>
          <a:r>
            <a:rPr lang="ko-KR" altLang="en-US" sz="1000" b="0" i="0" strike="noStrike">
              <a:solidFill>
                <a:srgbClr val="000000"/>
              </a:solidFill>
              <a:latin typeface="굴림체"/>
              <a:ea typeface="굴림체"/>
            </a:rPr>
            <a:t>     </a:t>
          </a:r>
          <a:r>
            <a:rPr lang="en-US" altLang="ko-KR" sz="1000" b="0" i="0" strike="noStrike">
              <a:solidFill>
                <a:srgbClr val="000000"/>
              </a:solidFill>
              <a:latin typeface="굴림체"/>
              <a:ea typeface="굴림체"/>
            </a:rPr>
            <a:t>V = 0.203㎥</a:t>
          </a: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endParaRPr lang="en-US" altLang="ko-KR" sz="1000" b="0" i="0" strike="noStrike">
            <a:solidFill>
              <a:srgbClr val="000000"/>
            </a:solidFill>
            <a:latin typeface="굴림체"/>
            <a:ea typeface="굴림체"/>
          </a:endParaRPr>
        </a:p>
        <a:p>
          <a:pPr algn="l" rtl="0">
            <a:defRPr sz="1000"/>
          </a:pPr>
          <a:r>
            <a:rPr lang="en-US" altLang="ko-KR" sz="1000" b="0" i="0" strike="noStrike">
              <a:solidFill>
                <a:srgbClr val="000000"/>
              </a:solidFill>
              <a:latin typeface="굴림체"/>
              <a:ea typeface="굴림체"/>
            </a:rPr>
            <a:t>     V =</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(0.5×0.5)+(1.0×0.1)</a:t>
          </a:r>
          <a:r>
            <a:rPr lang="ko-KR" altLang="en-US" sz="1000" b="0" i="0" strike="noStrike">
              <a:solidFill>
                <a:srgbClr val="000000"/>
              </a:solidFill>
              <a:latin typeface="굴림체"/>
              <a:ea typeface="굴림체"/>
            </a:rPr>
            <a:t>｝</a:t>
          </a:r>
          <a:r>
            <a:rPr lang="en-US" altLang="ko-KR" sz="1000" b="0" i="0" strike="noStrike">
              <a:solidFill>
                <a:srgbClr val="000000"/>
              </a:solidFill>
              <a:latin typeface="굴림체"/>
              <a:ea typeface="굴림체"/>
            </a:rPr>
            <a:t>×0.5×1.5=0.937㎥</a:t>
          </a:r>
        </a:p>
      </xdr:txBody>
    </xdr:sp>
    <xdr:clientData/>
  </xdr:twoCellAnchor>
  <xdr:twoCellAnchor>
    <xdr:from>
      <xdr:col>8</xdr:col>
      <xdr:colOff>209550</xdr:colOff>
      <xdr:row>36</xdr:row>
      <xdr:rowOff>1266825</xdr:rowOff>
    </xdr:from>
    <xdr:to>
      <xdr:col>8</xdr:col>
      <xdr:colOff>209550</xdr:colOff>
      <xdr:row>38</xdr:row>
      <xdr:rowOff>9525</xdr:rowOff>
    </xdr:to>
    <xdr:sp macro="" textlink="">
      <xdr:nvSpPr>
        <xdr:cNvPr id="44484" name="Line 95"/>
        <xdr:cNvSpPr>
          <a:spLocks noChangeShapeType="1"/>
        </xdr:cNvSpPr>
      </xdr:nvSpPr>
      <xdr:spPr bwMode="auto">
        <a:xfrm>
          <a:off x="3038475" y="6048375"/>
          <a:ext cx="0" cy="0"/>
        </a:xfrm>
        <a:prstGeom prst="line">
          <a:avLst/>
        </a:prstGeom>
        <a:noFill/>
        <a:ln w="3175">
          <a:solidFill>
            <a:srgbClr val="000000"/>
          </a:solidFill>
          <a:round/>
          <a:headEnd/>
          <a:tailEnd type="triangle" w="med" len="med"/>
        </a:ln>
      </xdr:spPr>
    </xdr:sp>
    <xdr:clientData/>
  </xdr:twoCellAnchor>
  <xdr:twoCellAnchor>
    <xdr:from>
      <xdr:col>8</xdr:col>
      <xdr:colOff>200025</xdr:colOff>
      <xdr:row>36</xdr:row>
      <xdr:rowOff>0</xdr:rowOff>
    </xdr:from>
    <xdr:to>
      <xdr:col>8</xdr:col>
      <xdr:colOff>200025</xdr:colOff>
      <xdr:row>36</xdr:row>
      <xdr:rowOff>638175</xdr:rowOff>
    </xdr:to>
    <xdr:sp macro="" textlink="">
      <xdr:nvSpPr>
        <xdr:cNvPr id="44485" name="Line 96"/>
        <xdr:cNvSpPr>
          <a:spLocks noChangeShapeType="1"/>
        </xdr:cNvSpPr>
      </xdr:nvSpPr>
      <xdr:spPr bwMode="auto">
        <a:xfrm rot="10800000">
          <a:off x="3028950" y="6048375"/>
          <a:ext cx="0" cy="0"/>
        </a:xfrm>
        <a:prstGeom prst="line">
          <a:avLst/>
        </a:prstGeom>
        <a:noFill/>
        <a:ln w="3175">
          <a:solidFill>
            <a:srgbClr val="000000"/>
          </a:solidFill>
          <a:round/>
          <a:headEnd/>
          <a:tailEnd type="triangle" w="med" len="med"/>
        </a:ln>
      </xdr:spPr>
    </xdr:sp>
    <xdr:clientData/>
  </xdr:twoCellAnchor>
  <xdr:twoCellAnchor>
    <xdr:from>
      <xdr:col>7</xdr:col>
      <xdr:colOff>0</xdr:colOff>
      <xdr:row>34</xdr:row>
      <xdr:rowOff>85725</xdr:rowOff>
    </xdr:from>
    <xdr:to>
      <xdr:col>7</xdr:col>
      <xdr:colOff>314325</xdr:colOff>
      <xdr:row>34</xdr:row>
      <xdr:rowOff>85725</xdr:rowOff>
    </xdr:to>
    <xdr:sp macro="" textlink="">
      <xdr:nvSpPr>
        <xdr:cNvPr id="44486" name="Line 97"/>
        <xdr:cNvSpPr>
          <a:spLocks noChangeShapeType="1"/>
        </xdr:cNvSpPr>
      </xdr:nvSpPr>
      <xdr:spPr bwMode="auto">
        <a:xfrm>
          <a:off x="2505075" y="6048375"/>
          <a:ext cx="314325" cy="0"/>
        </a:xfrm>
        <a:prstGeom prst="line">
          <a:avLst/>
        </a:prstGeom>
        <a:noFill/>
        <a:ln w="3175">
          <a:solidFill>
            <a:srgbClr val="000000"/>
          </a:solidFill>
          <a:round/>
          <a:headEnd/>
          <a:tailEnd type="triangle" w="med" len="med"/>
        </a:ln>
      </xdr:spPr>
    </xdr:sp>
    <xdr:clientData/>
  </xdr:twoCellAnchor>
  <xdr:twoCellAnchor>
    <xdr:from>
      <xdr:col>3</xdr:col>
      <xdr:colOff>0</xdr:colOff>
      <xdr:row>34</xdr:row>
      <xdr:rowOff>85725</xdr:rowOff>
    </xdr:from>
    <xdr:to>
      <xdr:col>4</xdr:col>
      <xdr:colOff>57150</xdr:colOff>
      <xdr:row>34</xdr:row>
      <xdr:rowOff>85725</xdr:rowOff>
    </xdr:to>
    <xdr:sp macro="" textlink="">
      <xdr:nvSpPr>
        <xdr:cNvPr id="44487" name="Line 98"/>
        <xdr:cNvSpPr>
          <a:spLocks noChangeShapeType="1"/>
        </xdr:cNvSpPr>
      </xdr:nvSpPr>
      <xdr:spPr bwMode="auto">
        <a:xfrm rot="10800000">
          <a:off x="1057275" y="6048375"/>
          <a:ext cx="381000" cy="0"/>
        </a:xfrm>
        <a:prstGeom prst="line">
          <a:avLst/>
        </a:prstGeom>
        <a:noFill/>
        <a:ln w="3175">
          <a:solidFill>
            <a:srgbClr val="000000"/>
          </a:solidFill>
          <a:round/>
          <a:headEnd/>
          <a:tailEnd type="triangle" w="med" len="med"/>
        </a:ln>
      </xdr:spPr>
    </xdr:sp>
    <xdr:clientData/>
  </xdr:twoCellAnchor>
  <xdr:twoCellAnchor>
    <xdr:from>
      <xdr:col>5</xdr:col>
      <xdr:colOff>9525</xdr:colOff>
      <xdr:row>36</xdr:row>
      <xdr:rowOff>485775</xdr:rowOff>
    </xdr:from>
    <xdr:to>
      <xdr:col>6</xdr:col>
      <xdr:colOff>9525</xdr:colOff>
      <xdr:row>36</xdr:row>
      <xdr:rowOff>485775</xdr:rowOff>
    </xdr:to>
    <xdr:sp macro="" textlink="">
      <xdr:nvSpPr>
        <xdr:cNvPr id="44488" name="Line 99"/>
        <xdr:cNvSpPr>
          <a:spLocks noChangeShapeType="1"/>
        </xdr:cNvSpPr>
      </xdr:nvSpPr>
      <xdr:spPr bwMode="auto">
        <a:xfrm>
          <a:off x="1619250" y="6048375"/>
          <a:ext cx="676275" cy="0"/>
        </a:xfrm>
        <a:prstGeom prst="line">
          <a:avLst/>
        </a:prstGeom>
        <a:noFill/>
        <a:ln w="3175">
          <a:solidFill>
            <a:srgbClr val="000000"/>
          </a:solidFill>
          <a:round/>
          <a:headEnd/>
          <a:tailEnd/>
        </a:ln>
      </xdr:spPr>
    </xdr:sp>
    <xdr:clientData/>
  </xdr:twoCellAnchor>
  <xdr:twoCellAnchor>
    <xdr:from>
      <xdr:col>4</xdr:col>
      <xdr:colOff>0</xdr:colOff>
      <xdr:row>39</xdr:row>
      <xdr:rowOff>85725</xdr:rowOff>
    </xdr:from>
    <xdr:to>
      <xdr:col>5</xdr:col>
      <xdr:colOff>0</xdr:colOff>
      <xdr:row>39</xdr:row>
      <xdr:rowOff>85725</xdr:rowOff>
    </xdr:to>
    <xdr:sp macro="" textlink="">
      <xdr:nvSpPr>
        <xdr:cNvPr id="44489" name="Line 100"/>
        <xdr:cNvSpPr>
          <a:spLocks noChangeShapeType="1"/>
        </xdr:cNvSpPr>
      </xdr:nvSpPr>
      <xdr:spPr bwMode="auto">
        <a:xfrm rot="10800000">
          <a:off x="1381125" y="6048375"/>
          <a:ext cx="228600" cy="0"/>
        </a:xfrm>
        <a:prstGeom prst="line">
          <a:avLst/>
        </a:prstGeom>
        <a:noFill/>
        <a:ln w="3175">
          <a:solidFill>
            <a:srgbClr val="000000"/>
          </a:solidFill>
          <a:round/>
          <a:headEnd/>
          <a:tailEnd type="triangle" w="med" len="med"/>
        </a:ln>
      </xdr:spPr>
    </xdr:sp>
    <xdr:clientData/>
  </xdr:twoCellAnchor>
  <xdr:twoCellAnchor>
    <xdr:from>
      <xdr:col>6</xdr:col>
      <xdr:colOff>76200</xdr:colOff>
      <xdr:row>39</xdr:row>
      <xdr:rowOff>85725</xdr:rowOff>
    </xdr:from>
    <xdr:to>
      <xdr:col>7</xdr:col>
      <xdr:colOff>0</xdr:colOff>
      <xdr:row>39</xdr:row>
      <xdr:rowOff>85725</xdr:rowOff>
    </xdr:to>
    <xdr:sp macro="" textlink="">
      <xdr:nvSpPr>
        <xdr:cNvPr id="44490" name="Line 101"/>
        <xdr:cNvSpPr>
          <a:spLocks noChangeShapeType="1"/>
        </xdr:cNvSpPr>
      </xdr:nvSpPr>
      <xdr:spPr bwMode="auto">
        <a:xfrm>
          <a:off x="2362200" y="6048375"/>
          <a:ext cx="142875" cy="0"/>
        </a:xfrm>
        <a:prstGeom prst="line">
          <a:avLst/>
        </a:prstGeom>
        <a:noFill/>
        <a:ln w="3175">
          <a:solidFill>
            <a:srgbClr val="000000"/>
          </a:solidFill>
          <a:round/>
          <a:headEnd/>
          <a:tailEnd type="triangle" w="med" len="med"/>
        </a:ln>
      </xdr:spPr>
    </xdr:sp>
    <xdr:clientData/>
  </xdr:twoCellAnchor>
  <xdr:twoCellAnchor>
    <xdr:from>
      <xdr:col>8</xdr:col>
      <xdr:colOff>38100</xdr:colOff>
      <xdr:row>36</xdr:row>
      <xdr:rowOff>828675</xdr:rowOff>
    </xdr:from>
    <xdr:to>
      <xdr:col>9</xdr:col>
      <xdr:colOff>66675</xdr:colOff>
      <xdr:row>36</xdr:row>
      <xdr:rowOff>1095375</xdr:rowOff>
    </xdr:to>
    <xdr:sp macro="" textlink="">
      <xdr:nvSpPr>
        <xdr:cNvPr id="2150" name="Text Box 102"/>
        <xdr:cNvSpPr txBox="1">
          <a:spLocks noChangeArrowheads="1"/>
        </xdr:cNvSpPr>
      </xdr:nvSpPr>
      <xdr:spPr bwMode="auto">
        <a:xfrm>
          <a:off x="2867025" y="9229725"/>
          <a:ext cx="438150" cy="2667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200" b="0" i="0" strike="noStrike">
              <a:solidFill>
                <a:srgbClr val="000000"/>
              </a:solidFill>
              <a:latin typeface="굴림체"/>
              <a:ea typeface="굴림체"/>
            </a:rPr>
            <a:t>675</a:t>
          </a:r>
        </a:p>
      </xdr:txBody>
    </xdr:sp>
    <xdr:clientData/>
  </xdr:twoCellAnchor>
  <xdr:twoCellAnchor>
    <xdr:from>
      <xdr:col>5</xdr:col>
      <xdr:colOff>190500</xdr:colOff>
      <xdr:row>12</xdr:row>
      <xdr:rowOff>1457325</xdr:rowOff>
    </xdr:from>
    <xdr:to>
      <xdr:col>5</xdr:col>
      <xdr:colOff>285750</xdr:colOff>
      <xdr:row>12</xdr:row>
      <xdr:rowOff>1552575</xdr:rowOff>
    </xdr:to>
    <xdr:sp macro="" textlink="">
      <xdr:nvSpPr>
        <xdr:cNvPr id="44492" name="AutoShape 110"/>
        <xdr:cNvSpPr>
          <a:spLocks noChangeArrowheads="1"/>
        </xdr:cNvSpPr>
      </xdr:nvSpPr>
      <xdr:spPr bwMode="auto">
        <a:xfrm>
          <a:off x="1800225" y="3895725"/>
          <a:ext cx="95250" cy="95250"/>
        </a:xfrm>
        <a:prstGeom prst="flowChartConnector">
          <a:avLst/>
        </a:prstGeom>
        <a:solidFill>
          <a:srgbClr val="FFFFFF"/>
        </a:solidFill>
        <a:ln w="9525">
          <a:solidFill>
            <a:srgbClr val="000000"/>
          </a:solidFill>
          <a:round/>
          <a:headEnd/>
          <a:tailEnd/>
        </a:ln>
      </xdr:spPr>
    </xdr:sp>
    <xdr:clientData/>
  </xdr:twoCellAnchor>
  <xdr:twoCellAnchor>
    <xdr:from>
      <xdr:col>5</xdr:col>
      <xdr:colOff>381000</xdr:colOff>
      <xdr:row>12</xdr:row>
      <xdr:rowOff>1609725</xdr:rowOff>
    </xdr:from>
    <xdr:to>
      <xdr:col>5</xdr:col>
      <xdr:colOff>476250</xdr:colOff>
      <xdr:row>13</xdr:row>
      <xdr:rowOff>76200</xdr:rowOff>
    </xdr:to>
    <xdr:sp macro="" textlink="">
      <xdr:nvSpPr>
        <xdr:cNvPr id="44493" name="AutoShape 111"/>
        <xdr:cNvSpPr>
          <a:spLocks noChangeArrowheads="1"/>
        </xdr:cNvSpPr>
      </xdr:nvSpPr>
      <xdr:spPr bwMode="auto">
        <a:xfrm>
          <a:off x="1990725" y="4048125"/>
          <a:ext cx="95250" cy="95250"/>
        </a:xfrm>
        <a:prstGeom prst="flowChartConnector">
          <a:avLst/>
        </a:prstGeom>
        <a:solidFill>
          <a:srgbClr val="FFFFFF"/>
        </a:solidFill>
        <a:ln w="9525">
          <a:solidFill>
            <a:srgbClr val="000000"/>
          </a:solidFill>
          <a:round/>
          <a:headEnd/>
          <a:tailEnd/>
        </a:ln>
      </xdr:spPr>
    </xdr:sp>
    <xdr:clientData/>
  </xdr:twoCellAnchor>
  <xdr:twoCellAnchor>
    <xdr:from>
      <xdr:col>5</xdr:col>
      <xdr:colOff>381000</xdr:colOff>
      <xdr:row>12</xdr:row>
      <xdr:rowOff>1457325</xdr:rowOff>
    </xdr:from>
    <xdr:to>
      <xdr:col>5</xdr:col>
      <xdr:colOff>476250</xdr:colOff>
      <xdr:row>12</xdr:row>
      <xdr:rowOff>1552575</xdr:rowOff>
    </xdr:to>
    <xdr:sp macro="" textlink="">
      <xdr:nvSpPr>
        <xdr:cNvPr id="44494" name="AutoShape 112"/>
        <xdr:cNvSpPr>
          <a:spLocks noChangeArrowheads="1"/>
        </xdr:cNvSpPr>
      </xdr:nvSpPr>
      <xdr:spPr bwMode="auto">
        <a:xfrm>
          <a:off x="1990725" y="3895725"/>
          <a:ext cx="95250" cy="95250"/>
        </a:xfrm>
        <a:prstGeom prst="flowChartConnector">
          <a:avLst/>
        </a:prstGeom>
        <a:solidFill>
          <a:srgbClr val="FFFFFF"/>
        </a:solidFill>
        <a:ln w="9525">
          <a:solidFill>
            <a:srgbClr val="000000"/>
          </a:solidFill>
          <a:round/>
          <a:headEnd/>
          <a:tailEnd/>
        </a:ln>
      </xdr:spPr>
    </xdr:sp>
    <xdr:clientData/>
  </xdr:twoCellAnchor>
  <xdr:twoCellAnchor>
    <xdr:from>
      <xdr:col>5</xdr:col>
      <xdr:colOff>180975</xdr:colOff>
      <xdr:row>37</xdr:row>
      <xdr:rowOff>47625</xdr:rowOff>
    </xdr:from>
    <xdr:to>
      <xdr:col>5</xdr:col>
      <xdr:colOff>276225</xdr:colOff>
      <xdr:row>37</xdr:row>
      <xdr:rowOff>142875</xdr:rowOff>
    </xdr:to>
    <xdr:sp macro="" textlink="">
      <xdr:nvSpPr>
        <xdr:cNvPr id="44495" name="AutoShape 113"/>
        <xdr:cNvSpPr>
          <a:spLocks noChangeArrowheads="1"/>
        </xdr:cNvSpPr>
      </xdr:nvSpPr>
      <xdr:spPr bwMode="auto">
        <a:xfrm>
          <a:off x="1790700" y="6048375"/>
          <a:ext cx="95250" cy="0"/>
        </a:xfrm>
        <a:prstGeom prst="flowChartConnector">
          <a:avLst/>
        </a:prstGeom>
        <a:solidFill>
          <a:srgbClr val="FFFFFF"/>
        </a:solidFill>
        <a:ln w="9525">
          <a:solidFill>
            <a:srgbClr val="000000"/>
          </a:solidFill>
          <a:round/>
          <a:headEnd/>
          <a:tailEnd/>
        </a:ln>
      </xdr:spPr>
    </xdr:sp>
    <xdr:clientData/>
  </xdr:twoCellAnchor>
  <xdr:twoCellAnchor>
    <xdr:from>
      <xdr:col>5</xdr:col>
      <xdr:colOff>171450</xdr:colOff>
      <xdr:row>36</xdr:row>
      <xdr:rowOff>1666875</xdr:rowOff>
    </xdr:from>
    <xdr:to>
      <xdr:col>5</xdr:col>
      <xdr:colOff>266700</xdr:colOff>
      <xdr:row>36</xdr:row>
      <xdr:rowOff>1762125</xdr:rowOff>
    </xdr:to>
    <xdr:sp macro="" textlink="">
      <xdr:nvSpPr>
        <xdr:cNvPr id="44496" name="AutoShape 114"/>
        <xdr:cNvSpPr>
          <a:spLocks noChangeArrowheads="1"/>
        </xdr:cNvSpPr>
      </xdr:nvSpPr>
      <xdr:spPr bwMode="auto">
        <a:xfrm>
          <a:off x="1781175" y="6048375"/>
          <a:ext cx="95250" cy="0"/>
        </a:xfrm>
        <a:prstGeom prst="flowChartConnector">
          <a:avLst/>
        </a:prstGeom>
        <a:solidFill>
          <a:srgbClr val="FFFFFF"/>
        </a:solidFill>
        <a:ln w="9525">
          <a:solidFill>
            <a:srgbClr val="000000"/>
          </a:solidFill>
          <a:round/>
          <a:headEnd/>
          <a:tailEnd/>
        </a:ln>
      </xdr:spPr>
    </xdr:sp>
    <xdr:clientData/>
  </xdr:twoCellAnchor>
  <xdr:twoCellAnchor>
    <xdr:from>
      <xdr:col>5</xdr:col>
      <xdr:colOff>361950</xdr:colOff>
      <xdr:row>37</xdr:row>
      <xdr:rowOff>47625</xdr:rowOff>
    </xdr:from>
    <xdr:to>
      <xdr:col>5</xdr:col>
      <xdr:colOff>457200</xdr:colOff>
      <xdr:row>37</xdr:row>
      <xdr:rowOff>142875</xdr:rowOff>
    </xdr:to>
    <xdr:sp macro="" textlink="">
      <xdr:nvSpPr>
        <xdr:cNvPr id="44497" name="AutoShape 115"/>
        <xdr:cNvSpPr>
          <a:spLocks noChangeArrowheads="1"/>
        </xdr:cNvSpPr>
      </xdr:nvSpPr>
      <xdr:spPr bwMode="auto">
        <a:xfrm>
          <a:off x="1971675" y="6048375"/>
          <a:ext cx="95250" cy="0"/>
        </a:xfrm>
        <a:prstGeom prst="flowChartConnector">
          <a:avLst/>
        </a:prstGeom>
        <a:solidFill>
          <a:srgbClr val="FFFFFF"/>
        </a:solidFill>
        <a:ln w="9525">
          <a:solidFill>
            <a:srgbClr val="000000"/>
          </a:solidFill>
          <a:round/>
          <a:headEnd/>
          <a:tailEnd/>
        </a:ln>
      </xdr:spPr>
    </xdr:sp>
    <xdr:clientData/>
  </xdr:twoCellAnchor>
  <xdr:twoCellAnchor>
    <xdr:from>
      <xdr:col>5</xdr:col>
      <xdr:colOff>361950</xdr:colOff>
      <xdr:row>36</xdr:row>
      <xdr:rowOff>1666875</xdr:rowOff>
    </xdr:from>
    <xdr:to>
      <xdr:col>5</xdr:col>
      <xdr:colOff>457200</xdr:colOff>
      <xdr:row>36</xdr:row>
      <xdr:rowOff>1762125</xdr:rowOff>
    </xdr:to>
    <xdr:sp macro="" textlink="">
      <xdr:nvSpPr>
        <xdr:cNvPr id="44498" name="AutoShape 116"/>
        <xdr:cNvSpPr>
          <a:spLocks noChangeArrowheads="1"/>
        </xdr:cNvSpPr>
      </xdr:nvSpPr>
      <xdr:spPr bwMode="auto">
        <a:xfrm>
          <a:off x="1971675" y="6048375"/>
          <a:ext cx="95250" cy="0"/>
        </a:xfrm>
        <a:prstGeom prst="flowChartConnector">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0</xdr:rowOff>
    </xdr:from>
    <xdr:to>
      <xdr:col>1</xdr:col>
      <xdr:colOff>295275</xdr:colOff>
      <xdr:row>0</xdr:row>
      <xdr:rowOff>0</xdr:rowOff>
    </xdr:to>
    <xdr:sp macro="" textlink="">
      <xdr:nvSpPr>
        <xdr:cNvPr id="42313" name="Line 1"/>
        <xdr:cNvSpPr>
          <a:spLocks noChangeShapeType="1"/>
        </xdr:cNvSpPr>
      </xdr:nvSpPr>
      <xdr:spPr bwMode="auto">
        <a:xfrm>
          <a:off x="228600" y="0"/>
          <a:ext cx="781050" cy="0"/>
        </a:xfrm>
        <a:prstGeom prst="line">
          <a:avLst/>
        </a:prstGeom>
        <a:noFill/>
        <a:ln w="9525">
          <a:solidFill>
            <a:srgbClr val="000000"/>
          </a:solidFill>
          <a:round/>
          <a:headEnd/>
          <a:tailEnd/>
        </a:ln>
      </xdr:spPr>
    </xdr:sp>
    <xdr:clientData/>
  </xdr:twoCellAnchor>
  <xdr:twoCellAnchor editAs="oneCell">
    <xdr:from>
      <xdr:col>0</xdr:col>
      <xdr:colOff>361950</xdr:colOff>
      <xdr:row>8</xdr:row>
      <xdr:rowOff>0</xdr:rowOff>
    </xdr:from>
    <xdr:to>
      <xdr:col>5</xdr:col>
      <xdr:colOff>200025</xdr:colOff>
      <xdr:row>17</xdr:row>
      <xdr:rowOff>38100</xdr:rowOff>
    </xdr:to>
    <xdr:pic>
      <xdr:nvPicPr>
        <xdr:cNvPr id="42314" name="Picture 29"/>
        <xdr:cNvPicPr>
          <a:picLocks noChangeAspect="1" noChangeArrowheads="1"/>
        </xdr:cNvPicPr>
      </xdr:nvPicPr>
      <xdr:blipFill>
        <a:blip xmlns:r="http://schemas.openxmlformats.org/officeDocument/2006/relationships" r:embed="rId1" cstate="print"/>
        <a:srcRect/>
        <a:stretch>
          <a:fillRect/>
        </a:stretch>
      </xdr:blipFill>
      <xdr:spPr bwMode="auto">
        <a:xfrm>
          <a:off x="361950" y="2209800"/>
          <a:ext cx="3409950" cy="2524125"/>
        </a:xfrm>
        <a:prstGeom prst="rect">
          <a:avLst/>
        </a:prstGeom>
        <a:noFill/>
        <a:ln w="9525">
          <a:noFill/>
          <a:miter lim="800000"/>
          <a:headEnd/>
          <a:tailEnd/>
        </a:ln>
      </xdr:spPr>
    </xdr:pic>
    <xdr:clientData/>
  </xdr:twoCellAnchor>
  <xdr:twoCellAnchor>
    <xdr:from>
      <xdr:col>0</xdr:col>
      <xdr:colOff>238125</xdr:colOff>
      <xdr:row>12</xdr:row>
      <xdr:rowOff>171450</xdr:rowOff>
    </xdr:from>
    <xdr:to>
      <xdr:col>0</xdr:col>
      <xdr:colOff>628650</xdr:colOff>
      <xdr:row>13</xdr:row>
      <xdr:rowOff>114300</xdr:rowOff>
    </xdr:to>
    <xdr:sp macro="" textlink="">
      <xdr:nvSpPr>
        <xdr:cNvPr id="15390" name="Text Box 30"/>
        <xdr:cNvSpPr txBox="1">
          <a:spLocks noChangeArrowheads="1"/>
        </xdr:cNvSpPr>
      </xdr:nvSpPr>
      <xdr:spPr bwMode="auto">
        <a:xfrm>
          <a:off x="238125" y="3486150"/>
          <a:ext cx="390525" cy="21907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200" b="0" i="0" u="none" strike="noStrike" baseline="0">
              <a:solidFill>
                <a:srgbClr val="000000"/>
              </a:solidFill>
              <a:latin typeface="굴림체"/>
              <a:ea typeface="굴림체"/>
            </a:rPr>
            <a:t>500</a:t>
          </a:r>
        </a:p>
        <a:p>
          <a:pPr algn="ctr" rtl="0">
            <a:defRPr sz="1000"/>
          </a:pPr>
          <a:r>
            <a:rPr lang="en-US" altLang="ko-KR" sz="1200" b="0" i="0" u="none" strike="noStrike" baseline="0">
              <a:solidFill>
                <a:srgbClr val="000000"/>
              </a:solidFill>
              <a:latin typeface="굴림체"/>
              <a:ea typeface="굴림체"/>
            </a:rPr>
            <a:t>00</a:t>
          </a:r>
        </a:p>
      </xdr:txBody>
    </xdr:sp>
    <xdr:clientData/>
  </xdr:twoCellAnchor>
  <xdr:twoCellAnchor>
    <xdr:from>
      <xdr:col>2</xdr:col>
      <xdr:colOff>609600</xdr:colOff>
      <xdr:row>16</xdr:row>
      <xdr:rowOff>142875</xdr:rowOff>
    </xdr:from>
    <xdr:to>
      <xdr:col>3</xdr:col>
      <xdr:colOff>390525</xdr:colOff>
      <xdr:row>17</xdr:row>
      <xdr:rowOff>57150</xdr:rowOff>
    </xdr:to>
    <xdr:sp macro="" textlink="">
      <xdr:nvSpPr>
        <xdr:cNvPr id="19460" name="Text Box 31"/>
        <xdr:cNvSpPr txBox="1">
          <a:spLocks noChangeArrowheads="1"/>
        </xdr:cNvSpPr>
      </xdr:nvSpPr>
      <xdr:spPr bwMode="auto">
        <a:xfrm>
          <a:off x="2038350" y="4562475"/>
          <a:ext cx="495300" cy="1905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ko-KR" sz="1200" b="0" i="0" u="none" strike="noStrike" baseline="0">
              <a:solidFill>
                <a:srgbClr val="000000"/>
              </a:solidFill>
              <a:latin typeface="굴림체"/>
              <a:ea typeface="굴림체"/>
            </a:rPr>
            <a:t>550</a:t>
          </a:r>
        </a:p>
      </xdr:txBody>
    </xdr:sp>
    <xdr:clientData/>
  </xdr:twoCellAnchor>
  <xdr:twoCellAnchor>
    <xdr:from>
      <xdr:col>2</xdr:col>
      <xdr:colOff>666750</xdr:colOff>
      <xdr:row>14</xdr:row>
      <xdr:rowOff>257175</xdr:rowOff>
    </xdr:from>
    <xdr:to>
      <xdr:col>3</xdr:col>
      <xdr:colOff>390525</xdr:colOff>
      <xdr:row>15</xdr:row>
      <xdr:rowOff>142875</xdr:rowOff>
    </xdr:to>
    <xdr:sp macro="" textlink="">
      <xdr:nvSpPr>
        <xdr:cNvPr id="19461" name="Text Box 32"/>
        <xdr:cNvSpPr txBox="1">
          <a:spLocks noChangeArrowheads="1"/>
        </xdr:cNvSpPr>
      </xdr:nvSpPr>
      <xdr:spPr bwMode="auto">
        <a:xfrm>
          <a:off x="2095500" y="4124325"/>
          <a:ext cx="438150" cy="1619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ko-KR" sz="1000" b="0" i="0" u="none" strike="noStrike" baseline="0">
              <a:solidFill>
                <a:srgbClr val="000000"/>
              </a:solidFill>
              <a:latin typeface="굴림체"/>
              <a:ea typeface="굴림체"/>
            </a:rPr>
            <a:t>500</a:t>
          </a:r>
        </a:p>
      </xdr:txBody>
    </xdr:sp>
    <xdr:clientData/>
  </xdr:twoCellAnchor>
  <xdr:twoCellAnchor>
    <xdr:from>
      <xdr:col>2</xdr:col>
      <xdr:colOff>609600</xdr:colOff>
      <xdr:row>7</xdr:row>
      <xdr:rowOff>76200</xdr:rowOff>
    </xdr:from>
    <xdr:to>
      <xdr:col>3</xdr:col>
      <xdr:colOff>180975</xdr:colOff>
      <xdr:row>7</xdr:row>
      <xdr:rowOff>247650</xdr:rowOff>
    </xdr:to>
    <xdr:sp macro="" textlink="">
      <xdr:nvSpPr>
        <xdr:cNvPr id="15393" name="Text Box 33"/>
        <xdr:cNvSpPr txBox="1">
          <a:spLocks noChangeArrowheads="1"/>
        </xdr:cNvSpPr>
      </xdr:nvSpPr>
      <xdr:spPr bwMode="auto">
        <a:xfrm>
          <a:off x="2038350" y="2009775"/>
          <a:ext cx="285750" cy="17145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000" b="0" i="0" u="none" strike="noStrike" baseline="0">
              <a:solidFill>
                <a:srgbClr val="000000"/>
              </a:solidFill>
              <a:latin typeface="굴림체"/>
              <a:ea typeface="굴림체"/>
            </a:rPr>
            <a:t>450</a:t>
          </a:r>
        </a:p>
      </xdr:txBody>
    </xdr:sp>
    <xdr:clientData/>
  </xdr:twoCellAnchor>
  <xdr:twoCellAnchor>
    <xdr:from>
      <xdr:col>2</xdr:col>
      <xdr:colOff>571500</xdr:colOff>
      <xdr:row>8</xdr:row>
      <xdr:rowOff>219075</xdr:rowOff>
    </xdr:from>
    <xdr:to>
      <xdr:col>3</xdr:col>
      <xdr:colOff>304800</xdr:colOff>
      <xdr:row>9</xdr:row>
      <xdr:rowOff>133350</xdr:rowOff>
    </xdr:to>
    <xdr:sp macro="" textlink="">
      <xdr:nvSpPr>
        <xdr:cNvPr id="15394" name="Text Box 34"/>
        <xdr:cNvSpPr txBox="1">
          <a:spLocks noChangeArrowheads="1"/>
        </xdr:cNvSpPr>
      </xdr:nvSpPr>
      <xdr:spPr bwMode="auto">
        <a:xfrm>
          <a:off x="2000250" y="2428875"/>
          <a:ext cx="447675" cy="1905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200" b="0" i="0" u="none" strike="noStrike" baseline="0">
              <a:solidFill>
                <a:srgbClr val="000000"/>
              </a:solidFill>
              <a:latin typeface="굴림체"/>
              <a:ea typeface="굴림체"/>
            </a:rPr>
            <a:t>650</a:t>
          </a:r>
        </a:p>
      </xdr:txBody>
    </xdr:sp>
    <xdr:clientData/>
  </xdr:twoCellAnchor>
  <xdr:twoCellAnchor editAs="oneCell">
    <xdr:from>
      <xdr:col>0</xdr:col>
      <xdr:colOff>361950</xdr:colOff>
      <xdr:row>30</xdr:row>
      <xdr:rowOff>0</xdr:rowOff>
    </xdr:from>
    <xdr:to>
      <xdr:col>5</xdr:col>
      <xdr:colOff>200025</xdr:colOff>
      <xdr:row>53</xdr:row>
      <xdr:rowOff>38100</xdr:rowOff>
    </xdr:to>
    <xdr:pic>
      <xdr:nvPicPr>
        <xdr:cNvPr id="42320"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361950" y="6076950"/>
          <a:ext cx="3409950" cy="2524125"/>
        </a:xfrm>
        <a:prstGeom prst="rect">
          <a:avLst/>
        </a:prstGeom>
        <a:noFill/>
        <a:ln w="9525">
          <a:noFill/>
          <a:miter lim="800000"/>
          <a:headEnd/>
          <a:tailEnd/>
        </a:ln>
      </xdr:spPr>
    </xdr:pic>
    <xdr:clientData/>
  </xdr:twoCellAnchor>
  <xdr:twoCellAnchor>
    <xdr:from>
      <xdr:col>0</xdr:col>
      <xdr:colOff>238125</xdr:colOff>
      <xdr:row>34</xdr:row>
      <xdr:rowOff>171450</xdr:rowOff>
    </xdr:from>
    <xdr:to>
      <xdr:col>0</xdr:col>
      <xdr:colOff>628650</xdr:colOff>
      <xdr:row>35</xdr:row>
      <xdr:rowOff>114300</xdr:rowOff>
    </xdr:to>
    <xdr:sp macro="" textlink="">
      <xdr:nvSpPr>
        <xdr:cNvPr id="15396" name="Text Box 36"/>
        <xdr:cNvSpPr txBox="1">
          <a:spLocks noChangeArrowheads="1"/>
        </xdr:cNvSpPr>
      </xdr:nvSpPr>
      <xdr:spPr bwMode="auto">
        <a:xfrm>
          <a:off x="238125" y="6076950"/>
          <a:ext cx="390525" cy="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200" b="0" i="0" u="none" strike="noStrike" baseline="0">
              <a:solidFill>
                <a:srgbClr val="000000"/>
              </a:solidFill>
              <a:latin typeface="굴림체"/>
              <a:ea typeface="굴림체"/>
            </a:rPr>
            <a:t>1200</a:t>
          </a:r>
        </a:p>
        <a:p>
          <a:pPr algn="ctr" rtl="0">
            <a:defRPr sz="1000"/>
          </a:pPr>
          <a:r>
            <a:rPr lang="en-US" altLang="ko-KR" sz="1200" b="0" i="0" u="none" strike="noStrike" baseline="0">
              <a:solidFill>
                <a:srgbClr val="000000"/>
              </a:solidFill>
              <a:latin typeface="굴림체"/>
              <a:ea typeface="굴림체"/>
            </a:rPr>
            <a:t>00</a:t>
          </a:r>
        </a:p>
      </xdr:txBody>
    </xdr:sp>
    <xdr:clientData/>
  </xdr:twoCellAnchor>
  <xdr:twoCellAnchor>
    <xdr:from>
      <xdr:col>2</xdr:col>
      <xdr:colOff>619125</xdr:colOff>
      <xdr:row>38</xdr:row>
      <xdr:rowOff>142875</xdr:rowOff>
    </xdr:from>
    <xdr:to>
      <xdr:col>3</xdr:col>
      <xdr:colOff>361950</xdr:colOff>
      <xdr:row>39</xdr:row>
      <xdr:rowOff>57150</xdr:rowOff>
    </xdr:to>
    <xdr:sp macro="" textlink="">
      <xdr:nvSpPr>
        <xdr:cNvPr id="15397" name="Text Box 37"/>
        <xdr:cNvSpPr txBox="1">
          <a:spLocks noChangeArrowheads="1"/>
        </xdr:cNvSpPr>
      </xdr:nvSpPr>
      <xdr:spPr bwMode="auto">
        <a:xfrm>
          <a:off x="2047875" y="6076950"/>
          <a:ext cx="457200" cy="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200" b="0" i="0" u="none" strike="noStrike" baseline="0">
              <a:solidFill>
                <a:srgbClr val="000000"/>
              </a:solidFill>
              <a:latin typeface="굴림체"/>
              <a:ea typeface="굴림체"/>
            </a:rPr>
            <a:t>1200</a:t>
          </a:r>
        </a:p>
      </xdr:txBody>
    </xdr:sp>
    <xdr:clientData/>
  </xdr:twoCellAnchor>
  <xdr:twoCellAnchor>
    <xdr:from>
      <xdr:col>2</xdr:col>
      <xdr:colOff>666750</xdr:colOff>
      <xdr:row>36</xdr:row>
      <xdr:rowOff>257175</xdr:rowOff>
    </xdr:from>
    <xdr:to>
      <xdr:col>3</xdr:col>
      <xdr:colOff>333375</xdr:colOff>
      <xdr:row>37</xdr:row>
      <xdr:rowOff>142875</xdr:rowOff>
    </xdr:to>
    <xdr:sp macro="" textlink="">
      <xdr:nvSpPr>
        <xdr:cNvPr id="15398" name="Text Box 38"/>
        <xdr:cNvSpPr txBox="1">
          <a:spLocks noChangeArrowheads="1"/>
        </xdr:cNvSpPr>
      </xdr:nvSpPr>
      <xdr:spPr bwMode="auto">
        <a:xfrm>
          <a:off x="2095500" y="6076950"/>
          <a:ext cx="381000" cy="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000" b="0" i="0" u="none" strike="noStrike" baseline="0">
              <a:solidFill>
                <a:srgbClr val="000000"/>
              </a:solidFill>
              <a:latin typeface="굴림체"/>
              <a:ea typeface="굴림체"/>
            </a:rPr>
            <a:t>1000</a:t>
          </a:r>
        </a:p>
      </xdr:txBody>
    </xdr:sp>
    <xdr:clientData/>
  </xdr:twoCellAnchor>
  <xdr:twoCellAnchor>
    <xdr:from>
      <xdr:col>2</xdr:col>
      <xdr:colOff>609600</xdr:colOff>
      <xdr:row>29</xdr:row>
      <xdr:rowOff>76200</xdr:rowOff>
    </xdr:from>
    <xdr:to>
      <xdr:col>3</xdr:col>
      <xdr:colOff>180975</xdr:colOff>
      <xdr:row>29</xdr:row>
      <xdr:rowOff>247650</xdr:rowOff>
    </xdr:to>
    <xdr:sp macro="" textlink="">
      <xdr:nvSpPr>
        <xdr:cNvPr id="15399" name="Text Box 39"/>
        <xdr:cNvSpPr txBox="1">
          <a:spLocks noChangeArrowheads="1"/>
        </xdr:cNvSpPr>
      </xdr:nvSpPr>
      <xdr:spPr bwMode="auto">
        <a:xfrm>
          <a:off x="2038350" y="6076950"/>
          <a:ext cx="285750" cy="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000" b="0" i="0" u="none" strike="noStrike" baseline="0">
              <a:solidFill>
                <a:srgbClr val="000000"/>
              </a:solidFill>
              <a:latin typeface="굴림체"/>
              <a:ea typeface="굴림체"/>
            </a:rPr>
            <a:t>550</a:t>
          </a:r>
        </a:p>
      </xdr:txBody>
    </xdr:sp>
    <xdr:clientData/>
  </xdr:twoCellAnchor>
  <xdr:twoCellAnchor>
    <xdr:from>
      <xdr:col>2</xdr:col>
      <xdr:colOff>571500</xdr:colOff>
      <xdr:row>30</xdr:row>
      <xdr:rowOff>219075</xdr:rowOff>
    </xdr:from>
    <xdr:to>
      <xdr:col>3</xdr:col>
      <xdr:colOff>304800</xdr:colOff>
      <xdr:row>31</xdr:row>
      <xdr:rowOff>133350</xdr:rowOff>
    </xdr:to>
    <xdr:sp macro="" textlink="">
      <xdr:nvSpPr>
        <xdr:cNvPr id="15400" name="Text Box 40"/>
        <xdr:cNvSpPr txBox="1">
          <a:spLocks noChangeArrowheads="1"/>
        </xdr:cNvSpPr>
      </xdr:nvSpPr>
      <xdr:spPr bwMode="auto">
        <a:xfrm>
          <a:off x="2000250" y="6076950"/>
          <a:ext cx="447675" cy="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ko-KR" sz="1200" b="0" i="0" u="none" strike="noStrike" baseline="0">
              <a:solidFill>
                <a:srgbClr val="000000"/>
              </a:solidFill>
              <a:latin typeface="굴림체"/>
              <a:ea typeface="굴림체"/>
            </a:rPr>
            <a:t>1700</a:t>
          </a: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52">
    <tabColor indexed="57"/>
  </sheetPr>
  <dimension ref="A1:M117"/>
  <sheetViews>
    <sheetView showZeros="0" tabSelected="1" view="pageBreakPreview" topLeftCell="A46" zoomScaleSheetLayoutView="100" workbookViewId="0">
      <selection activeCell="E103" sqref="E103"/>
    </sheetView>
  </sheetViews>
  <sheetFormatPr defaultRowHeight="21" customHeight="1"/>
  <cols>
    <col min="1" max="2" width="16.77734375" style="299" customWidth="1"/>
    <col min="3" max="3" width="5" style="300" customWidth="1"/>
    <col min="4" max="4" width="6.77734375" style="301" customWidth="1"/>
    <col min="5" max="5" width="9.77734375" style="302" customWidth="1"/>
    <col min="6" max="6" width="10.77734375" style="302" customWidth="1"/>
    <col min="7" max="7" width="9.77734375" style="302" customWidth="1"/>
    <col min="8" max="8" width="10.77734375" style="302" customWidth="1"/>
    <col min="9" max="9" width="7.77734375" style="302" customWidth="1"/>
    <col min="10" max="10" width="9.77734375" style="302" customWidth="1"/>
    <col min="11" max="11" width="10.77734375" style="302" customWidth="1"/>
    <col min="12" max="12" width="8.5546875" style="303" customWidth="1"/>
    <col min="13" max="16384" width="8.88671875" style="304"/>
  </cols>
  <sheetData>
    <row r="1" spans="1:13" s="286" customFormat="1" ht="21.95" customHeight="1">
      <c r="A1" s="319" t="s">
        <v>41</v>
      </c>
      <c r="B1" s="319" t="s">
        <v>42</v>
      </c>
      <c r="C1" s="323" t="s">
        <v>43</v>
      </c>
      <c r="D1" s="322" t="s">
        <v>44</v>
      </c>
      <c r="E1" s="321" t="s">
        <v>45</v>
      </c>
      <c r="F1" s="321"/>
      <c r="G1" s="321" t="s">
        <v>46</v>
      </c>
      <c r="H1" s="321"/>
      <c r="I1" s="321" t="s">
        <v>47</v>
      </c>
      <c r="J1" s="321"/>
      <c r="K1" s="321" t="s">
        <v>48</v>
      </c>
      <c r="L1" s="320" t="s">
        <v>40</v>
      </c>
    </row>
    <row r="2" spans="1:13" s="286" customFormat="1" ht="21.95" customHeight="1">
      <c r="A2" s="319"/>
      <c r="B2" s="319"/>
      <c r="C2" s="324"/>
      <c r="D2" s="322"/>
      <c r="E2" s="283" t="s">
        <v>49</v>
      </c>
      <c r="F2" s="283" t="s">
        <v>50</v>
      </c>
      <c r="G2" s="283" t="s">
        <v>49</v>
      </c>
      <c r="H2" s="283" t="s">
        <v>50</v>
      </c>
      <c r="I2" s="283" t="s">
        <v>49</v>
      </c>
      <c r="J2" s="283" t="s">
        <v>50</v>
      </c>
      <c r="K2" s="321"/>
      <c r="L2" s="320"/>
    </row>
    <row r="3" spans="1:13" s="290" customFormat="1" ht="21.95" customHeight="1">
      <c r="A3" s="100" t="s">
        <v>296</v>
      </c>
      <c r="B3" s="287"/>
      <c r="C3" s="284"/>
      <c r="D3" s="20"/>
      <c r="E3" s="21"/>
      <c r="F3" s="21"/>
      <c r="G3" s="21"/>
      <c r="H3" s="21"/>
      <c r="I3" s="21"/>
      <c r="J3" s="21"/>
      <c r="K3" s="21"/>
      <c r="L3" s="288"/>
      <c r="M3" s="289"/>
    </row>
    <row r="4" spans="1:13" s="290" customFormat="1" ht="21.95" customHeight="1">
      <c r="A4" s="17" t="s">
        <v>297</v>
      </c>
      <c r="B4" s="100" t="s">
        <v>300</v>
      </c>
      <c r="C4" s="291" t="s">
        <v>356</v>
      </c>
      <c r="D4" s="20">
        <v>103</v>
      </c>
      <c r="E4" s="21"/>
      <c r="F4" s="21"/>
      <c r="G4" s="21"/>
      <c r="H4" s="21"/>
      <c r="I4" s="21"/>
      <c r="J4" s="21"/>
      <c r="K4" s="21"/>
      <c r="L4" s="288"/>
      <c r="M4" s="289"/>
    </row>
    <row r="5" spans="1:13" s="290" customFormat="1" ht="21.95" customHeight="1">
      <c r="A5" s="17" t="s">
        <v>297</v>
      </c>
      <c r="B5" s="100" t="s">
        <v>301</v>
      </c>
      <c r="C5" s="291" t="s">
        <v>356</v>
      </c>
      <c r="D5" s="20">
        <v>151</v>
      </c>
      <c r="E5" s="21"/>
      <c r="F5" s="21"/>
      <c r="G5" s="21"/>
      <c r="H5" s="21"/>
      <c r="I5" s="21"/>
      <c r="J5" s="21"/>
      <c r="K5" s="21"/>
      <c r="L5" s="288"/>
      <c r="M5" s="289"/>
    </row>
    <row r="6" spans="1:13" s="290" customFormat="1" ht="21.95" customHeight="1">
      <c r="A6" s="17" t="s">
        <v>297</v>
      </c>
      <c r="B6" s="100" t="s">
        <v>302</v>
      </c>
      <c r="C6" s="291" t="s">
        <v>356</v>
      </c>
      <c r="D6" s="20">
        <v>51</v>
      </c>
      <c r="E6" s="21"/>
      <c r="F6" s="21"/>
      <c r="G6" s="21"/>
      <c r="H6" s="21"/>
      <c r="I6" s="21"/>
      <c r="J6" s="21"/>
      <c r="K6" s="21"/>
      <c r="L6" s="288"/>
      <c r="M6" s="289"/>
    </row>
    <row r="7" spans="1:13" s="290" customFormat="1" ht="21.95" customHeight="1">
      <c r="A7" s="17" t="s">
        <v>297</v>
      </c>
      <c r="B7" s="100" t="s">
        <v>303</v>
      </c>
      <c r="C7" s="291" t="s">
        <v>356</v>
      </c>
      <c r="D7" s="20">
        <v>15</v>
      </c>
      <c r="E7" s="21"/>
      <c r="F7" s="21"/>
      <c r="G7" s="21"/>
      <c r="H7" s="21"/>
      <c r="I7" s="21"/>
      <c r="J7" s="21"/>
      <c r="K7" s="21"/>
      <c r="L7" s="288"/>
      <c r="M7" s="289"/>
    </row>
    <row r="8" spans="1:13" s="290" customFormat="1" ht="21.95" customHeight="1">
      <c r="A8" s="17" t="s">
        <v>316</v>
      </c>
      <c r="B8" s="100" t="s">
        <v>304</v>
      </c>
      <c r="C8" s="291" t="s">
        <v>356</v>
      </c>
      <c r="D8" s="20">
        <v>132</v>
      </c>
      <c r="E8" s="21"/>
      <c r="F8" s="21"/>
      <c r="G8" s="21"/>
      <c r="H8" s="21"/>
      <c r="I8" s="21"/>
      <c r="J8" s="21"/>
      <c r="K8" s="21"/>
      <c r="L8" s="288"/>
      <c r="M8" s="289"/>
    </row>
    <row r="9" spans="1:13" s="290" customFormat="1" ht="21.95" customHeight="1">
      <c r="A9" s="17" t="s">
        <v>298</v>
      </c>
      <c r="B9" s="100" t="s">
        <v>305</v>
      </c>
      <c r="C9" s="291" t="s">
        <v>356</v>
      </c>
      <c r="D9" s="20">
        <v>653</v>
      </c>
      <c r="E9" s="21"/>
      <c r="F9" s="21"/>
      <c r="G9" s="21"/>
      <c r="H9" s="21"/>
      <c r="I9" s="21"/>
      <c r="J9" s="21"/>
      <c r="K9" s="21"/>
      <c r="L9" s="288"/>
      <c r="M9" s="289"/>
    </row>
    <row r="10" spans="1:13" s="206" customFormat="1" ht="21.95" customHeight="1">
      <c r="A10" s="17" t="s">
        <v>298</v>
      </c>
      <c r="B10" s="100" t="s">
        <v>305</v>
      </c>
      <c r="C10" s="291" t="s">
        <v>356</v>
      </c>
      <c r="D10" s="20">
        <v>127</v>
      </c>
      <c r="E10" s="21"/>
      <c r="F10" s="21"/>
      <c r="G10" s="21"/>
      <c r="H10" s="21"/>
      <c r="I10" s="21"/>
      <c r="J10" s="21"/>
      <c r="K10" s="21"/>
      <c r="L10" s="288"/>
      <c r="M10" s="205"/>
    </row>
    <row r="11" spans="1:13" s="293" customFormat="1" ht="21.95" customHeight="1">
      <c r="A11" s="17" t="s">
        <v>317</v>
      </c>
      <c r="B11" s="100" t="s">
        <v>306</v>
      </c>
      <c r="C11" s="291" t="s">
        <v>357</v>
      </c>
      <c r="D11" s="20">
        <v>3</v>
      </c>
      <c r="E11" s="21"/>
      <c r="F11" s="21"/>
      <c r="G11" s="21"/>
      <c r="H11" s="21"/>
      <c r="I11" s="21"/>
      <c r="J11" s="21"/>
      <c r="K11" s="21"/>
      <c r="L11" s="288"/>
      <c r="M11" s="292"/>
    </row>
    <row r="12" spans="1:13" s="293" customFormat="1" ht="21.95" customHeight="1">
      <c r="A12" s="17" t="s">
        <v>318</v>
      </c>
      <c r="B12" s="100" t="s">
        <v>307</v>
      </c>
      <c r="C12" s="291" t="s">
        <v>357</v>
      </c>
      <c r="D12" s="20">
        <v>4</v>
      </c>
      <c r="E12" s="21"/>
      <c r="F12" s="21"/>
      <c r="G12" s="21"/>
      <c r="H12" s="21"/>
      <c r="I12" s="21"/>
      <c r="J12" s="21"/>
      <c r="K12" s="21"/>
      <c r="L12" s="288"/>
      <c r="M12" s="292"/>
    </row>
    <row r="13" spans="1:13" s="293" customFormat="1" ht="21.95" customHeight="1">
      <c r="A13" s="17" t="s">
        <v>319</v>
      </c>
      <c r="B13" s="100" t="s">
        <v>308</v>
      </c>
      <c r="C13" s="291" t="s">
        <v>357</v>
      </c>
      <c r="D13" s="20">
        <v>1</v>
      </c>
      <c r="E13" s="21"/>
      <c r="F13" s="21"/>
      <c r="G13" s="21"/>
      <c r="H13" s="21"/>
      <c r="I13" s="21"/>
      <c r="J13" s="21"/>
      <c r="K13" s="21"/>
      <c r="L13" s="288"/>
      <c r="M13" s="292"/>
    </row>
    <row r="14" spans="1:13" s="293" customFormat="1" ht="21.95" customHeight="1">
      <c r="A14" s="17" t="s">
        <v>319</v>
      </c>
      <c r="B14" s="100" t="s">
        <v>309</v>
      </c>
      <c r="C14" s="291" t="s">
        <v>357</v>
      </c>
      <c r="D14" s="20">
        <v>1</v>
      </c>
      <c r="E14" s="21"/>
      <c r="F14" s="21"/>
      <c r="G14" s="21"/>
      <c r="H14" s="21"/>
      <c r="I14" s="21"/>
      <c r="J14" s="21"/>
      <c r="K14" s="21"/>
      <c r="L14" s="288"/>
      <c r="M14" s="292"/>
    </row>
    <row r="15" spans="1:13" s="293" customFormat="1" ht="21.95" customHeight="1">
      <c r="A15" s="317" t="s">
        <v>320</v>
      </c>
      <c r="B15" s="100" t="s">
        <v>310</v>
      </c>
      <c r="C15" s="291" t="s">
        <v>357</v>
      </c>
      <c r="D15" s="20">
        <v>3</v>
      </c>
      <c r="E15" s="21"/>
      <c r="F15" s="21"/>
      <c r="G15" s="21"/>
      <c r="H15" s="21"/>
      <c r="I15" s="21"/>
      <c r="J15" s="21"/>
      <c r="K15" s="21"/>
      <c r="L15" s="288"/>
      <c r="M15" s="292"/>
    </row>
    <row r="16" spans="1:13" s="290" customFormat="1" ht="21.95" customHeight="1">
      <c r="A16" s="317" t="s">
        <v>321</v>
      </c>
      <c r="B16" s="100" t="s">
        <v>311</v>
      </c>
      <c r="C16" s="291" t="s">
        <v>358</v>
      </c>
      <c r="D16" s="20">
        <v>1</v>
      </c>
      <c r="E16" s="21"/>
      <c r="F16" s="21"/>
      <c r="G16" s="21"/>
      <c r="H16" s="21"/>
      <c r="I16" s="21"/>
      <c r="J16" s="21"/>
      <c r="K16" s="21"/>
      <c r="L16" s="288"/>
      <c r="M16" s="289"/>
    </row>
    <row r="17" spans="1:13" s="290" customFormat="1" ht="21.95" customHeight="1">
      <c r="A17" s="317" t="s">
        <v>322</v>
      </c>
      <c r="B17" s="100" t="s">
        <v>312</v>
      </c>
      <c r="C17" s="291" t="s">
        <v>357</v>
      </c>
      <c r="D17" s="20">
        <v>1</v>
      </c>
      <c r="E17" s="21"/>
      <c r="F17" s="21"/>
      <c r="G17" s="21"/>
      <c r="H17" s="21"/>
      <c r="I17" s="21"/>
      <c r="J17" s="21"/>
      <c r="K17" s="21"/>
      <c r="L17" s="288"/>
      <c r="M17" s="289"/>
    </row>
    <row r="18" spans="1:13" s="308" customFormat="1" ht="21.95" customHeight="1">
      <c r="A18" s="317" t="s">
        <v>323</v>
      </c>
      <c r="B18" s="100" t="s">
        <v>313</v>
      </c>
      <c r="C18" s="291" t="s">
        <v>359</v>
      </c>
      <c r="D18" s="20">
        <v>40</v>
      </c>
      <c r="E18" s="305"/>
      <c r="F18" s="305"/>
      <c r="G18" s="305"/>
      <c r="H18" s="294"/>
      <c r="I18" s="305"/>
      <c r="J18" s="305"/>
      <c r="K18" s="305"/>
      <c r="L18" s="306"/>
      <c r="M18" s="307"/>
    </row>
    <row r="19" spans="1:13" s="308" customFormat="1" ht="21.95" customHeight="1">
      <c r="A19" s="317" t="s">
        <v>323</v>
      </c>
      <c r="B19" s="100" t="s">
        <v>314</v>
      </c>
      <c r="C19" s="291" t="s">
        <v>359</v>
      </c>
      <c r="D19" s="20">
        <v>59</v>
      </c>
      <c r="E19" s="305"/>
      <c r="F19" s="305"/>
      <c r="G19" s="305"/>
      <c r="H19" s="294"/>
      <c r="I19" s="305"/>
      <c r="J19" s="305"/>
      <c r="K19" s="305"/>
      <c r="L19" s="306"/>
      <c r="M19" s="307"/>
    </row>
    <row r="20" spans="1:13" s="308" customFormat="1" ht="21.95" customHeight="1">
      <c r="A20" s="317" t="s">
        <v>323</v>
      </c>
      <c r="B20" s="100" t="s">
        <v>315</v>
      </c>
      <c r="C20" s="291" t="s">
        <v>359</v>
      </c>
      <c r="D20" s="20">
        <v>2</v>
      </c>
      <c r="E20" s="305"/>
      <c r="F20" s="305"/>
      <c r="G20" s="305"/>
      <c r="H20" s="294"/>
      <c r="I20" s="305"/>
      <c r="J20" s="305"/>
      <c r="K20" s="305"/>
      <c r="L20" s="306"/>
      <c r="M20" s="307"/>
    </row>
    <row r="21" spans="1:13" s="206" customFormat="1" ht="21.95" customHeight="1">
      <c r="A21" s="318" t="s">
        <v>324</v>
      </c>
      <c r="B21" s="296" t="s">
        <v>31</v>
      </c>
      <c r="C21" s="315" t="s">
        <v>2</v>
      </c>
      <c r="D21" s="20">
        <v>1</v>
      </c>
      <c r="E21" s="21"/>
      <c r="F21" s="21"/>
      <c r="G21" s="21"/>
      <c r="H21" s="21"/>
      <c r="I21" s="21"/>
      <c r="J21" s="21"/>
      <c r="K21" s="21"/>
      <c r="L21" s="295"/>
      <c r="M21" s="205"/>
    </row>
    <row r="22" spans="1:13" s="206" customFormat="1" ht="21.95" customHeight="1">
      <c r="A22" s="318" t="s">
        <v>325</v>
      </c>
      <c r="B22" s="296" t="s">
        <v>53</v>
      </c>
      <c r="C22" s="315" t="s">
        <v>2</v>
      </c>
      <c r="D22" s="20">
        <v>1</v>
      </c>
      <c r="E22" s="21"/>
      <c r="F22" s="21"/>
      <c r="G22" s="21"/>
      <c r="H22" s="21"/>
      <c r="I22" s="21"/>
      <c r="J22" s="21"/>
      <c r="K22" s="21"/>
      <c r="L22" s="295"/>
      <c r="M22" s="205"/>
    </row>
    <row r="23" spans="1:13" s="206" customFormat="1" ht="21.95" customHeight="1">
      <c r="A23" s="316" t="s">
        <v>326</v>
      </c>
      <c r="B23" s="297" t="s">
        <v>30</v>
      </c>
      <c r="C23" s="315" t="s">
        <v>54</v>
      </c>
      <c r="D23" s="20">
        <v>20.2</v>
      </c>
      <c r="E23" s="21"/>
      <c r="F23" s="21"/>
      <c r="G23" s="21"/>
      <c r="H23" s="21"/>
      <c r="I23" s="21"/>
      <c r="J23" s="21"/>
      <c r="K23" s="21"/>
      <c r="L23" s="295"/>
      <c r="M23" s="205"/>
    </row>
    <row r="24" spans="1:13" s="206" customFormat="1" ht="21.95" customHeight="1">
      <c r="A24" s="316" t="s">
        <v>326</v>
      </c>
      <c r="B24" s="297" t="s">
        <v>0</v>
      </c>
      <c r="C24" s="284" t="s">
        <v>54</v>
      </c>
      <c r="D24" s="20">
        <v>12</v>
      </c>
      <c r="E24" s="21"/>
      <c r="F24" s="21"/>
      <c r="G24" s="21"/>
      <c r="H24" s="21"/>
      <c r="I24" s="21"/>
      <c r="J24" s="21"/>
      <c r="K24" s="21"/>
      <c r="L24" s="295"/>
      <c r="M24" s="205"/>
    </row>
    <row r="25" spans="1:13" s="206" customFormat="1" ht="21.95" customHeight="1">
      <c r="A25" s="316" t="s">
        <v>326</v>
      </c>
      <c r="B25" s="297" t="s">
        <v>1</v>
      </c>
      <c r="C25" s="284" t="s">
        <v>54</v>
      </c>
      <c r="D25" s="20">
        <v>2</v>
      </c>
      <c r="E25" s="21"/>
      <c r="F25" s="21"/>
      <c r="G25" s="21"/>
      <c r="H25" s="21"/>
      <c r="I25" s="21"/>
      <c r="J25" s="21"/>
      <c r="K25" s="21"/>
      <c r="L25" s="295"/>
      <c r="M25" s="205"/>
    </row>
    <row r="26" spans="1:13" s="206" customFormat="1" ht="21.95" customHeight="1">
      <c r="A26" s="316" t="s">
        <v>326</v>
      </c>
      <c r="B26" s="297" t="s">
        <v>75</v>
      </c>
      <c r="C26" s="284" t="s">
        <v>54</v>
      </c>
      <c r="D26" s="20">
        <v>0.2</v>
      </c>
      <c r="E26" s="21"/>
      <c r="F26" s="21"/>
      <c r="G26" s="21"/>
      <c r="H26" s="21"/>
      <c r="I26" s="21"/>
      <c r="J26" s="21"/>
      <c r="K26" s="21"/>
      <c r="L26" s="295"/>
      <c r="M26" s="205"/>
    </row>
    <row r="27" spans="1:13" s="206" customFormat="1" ht="21.95" customHeight="1">
      <c r="A27" s="317" t="s">
        <v>327</v>
      </c>
      <c r="B27" s="100" t="s">
        <v>295</v>
      </c>
      <c r="C27" s="291" t="s">
        <v>290</v>
      </c>
      <c r="D27" s="20">
        <v>1</v>
      </c>
      <c r="E27" s="21"/>
      <c r="F27" s="21"/>
      <c r="G27" s="21"/>
      <c r="H27" s="21"/>
      <c r="I27" s="21"/>
      <c r="J27" s="21"/>
      <c r="K27" s="21"/>
      <c r="L27" s="288"/>
      <c r="M27" s="205"/>
    </row>
    <row r="28" spans="1:13" s="290" customFormat="1" ht="21.95" customHeight="1">
      <c r="A28" s="297"/>
      <c r="B28" s="298"/>
      <c r="C28" s="284"/>
      <c r="D28" s="20"/>
      <c r="E28" s="21"/>
      <c r="F28" s="21"/>
      <c r="G28" s="21"/>
      <c r="H28" s="21"/>
      <c r="I28" s="21"/>
      <c r="J28" s="21"/>
      <c r="K28" s="21"/>
      <c r="L28" s="288"/>
      <c r="M28" s="289"/>
    </row>
    <row r="29" spans="1:13" s="290" customFormat="1" ht="21.95" customHeight="1">
      <c r="A29" s="100" t="s">
        <v>55</v>
      </c>
      <c r="B29" s="287"/>
      <c r="C29" s="284"/>
      <c r="D29" s="20"/>
      <c r="E29" s="21"/>
      <c r="F29" s="21"/>
      <c r="G29" s="21"/>
      <c r="H29" s="21"/>
      <c r="I29" s="21"/>
      <c r="J29" s="21"/>
      <c r="K29" s="21"/>
      <c r="L29" s="288"/>
      <c r="M29" s="289"/>
    </row>
    <row r="30" spans="1:13" s="290" customFormat="1" ht="21.95" customHeight="1">
      <c r="A30" s="100"/>
      <c r="B30" s="287"/>
      <c r="C30" s="284"/>
      <c r="D30" s="20"/>
      <c r="E30" s="21"/>
      <c r="F30" s="21"/>
      <c r="G30" s="21"/>
      <c r="H30" s="21"/>
      <c r="I30" s="21"/>
      <c r="J30" s="21"/>
      <c r="K30" s="21"/>
      <c r="L30" s="288"/>
      <c r="M30" s="289"/>
    </row>
    <row r="31" spans="1:13" s="290" customFormat="1" ht="21.95" customHeight="1">
      <c r="A31" s="100"/>
      <c r="B31" s="287"/>
      <c r="C31" s="284"/>
      <c r="D31" s="20"/>
      <c r="E31" s="21"/>
      <c r="F31" s="21"/>
      <c r="G31" s="21"/>
      <c r="H31" s="21"/>
      <c r="I31" s="21"/>
      <c r="J31" s="21"/>
      <c r="K31" s="21"/>
      <c r="L31" s="288"/>
      <c r="M31" s="289"/>
    </row>
    <row r="32" spans="1:13" s="290" customFormat="1" ht="21.95" customHeight="1">
      <c r="A32" s="100"/>
      <c r="B32" s="287"/>
      <c r="C32" s="284"/>
      <c r="D32" s="20"/>
      <c r="E32" s="21"/>
      <c r="F32" s="21"/>
      <c r="G32" s="21"/>
      <c r="H32" s="21"/>
      <c r="I32" s="21"/>
      <c r="J32" s="21"/>
      <c r="K32" s="21"/>
      <c r="L32" s="288"/>
      <c r="M32" s="289"/>
    </row>
    <row r="33" spans="1:13" s="290" customFormat="1" ht="21.95" customHeight="1">
      <c r="A33" s="100"/>
      <c r="B33" s="287"/>
      <c r="C33" s="312"/>
      <c r="D33" s="20"/>
      <c r="E33" s="21"/>
      <c r="F33" s="21"/>
      <c r="G33" s="21"/>
      <c r="H33" s="21"/>
      <c r="I33" s="21"/>
      <c r="J33" s="21"/>
      <c r="K33" s="21"/>
      <c r="L33" s="288"/>
      <c r="M33" s="289"/>
    </row>
    <row r="34" spans="1:13" s="290" customFormat="1" ht="21.95" customHeight="1">
      <c r="A34" s="100"/>
      <c r="B34" s="287"/>
      <c r="C34" s="284"/>
      <c r="D34" s="20"/>
      <c r="E34" s="21"/>
      <c r="F34" s="21"/>
      <c r="G34" s="21"/>
      <c r="H34" s="21"/>
      <c r="I34" s="21"/>
      <c r="J34" s="21"/>
      <c r="K34" s="21"/>
      <c r="L34" s="288"/>
      <c r="M34" s="289"/>
    </row>
    <row r="35" spans="1:13" s="290" customFormat="1" ht="21.95" customHeight="1">
      <c r="A35" s="100"/>
      <c r="B35" s="287"/>
      <c r="C35" s="284"/>
      <c r="D35" s="20"/>
      <c r="E35" s="21"/>
      <c r="F35" s="21"/>
      <c r="G35" s="21"/>
      <c r="H35" s="21"/>
      <c r="I35" s="21"/>
      <c r="J35" s="21"/>
      <c r="K35" s="21"/>
      <c r="L35" s="288"/>
      <c r="M35" s="289"/>
    </row>
    <row r="36" spans="1:13" s="290" customFormat="1" ht="21.95" customHeight="1">
      <c r="A36" s="100"/>
      <c r="B36" s="287"/>
      <c r="C36" s="284"/>
      <c r="D36" s="20"/>
      <c r="E36" s="21"/>
      <c r="F36" s="21"/>
      <c r="G36" s="21"/>
      <c r="H36" s="21"/>
      <c r="I36" s="21"/>
      <c r="J36" s="21"/>
      <c r="K36" s="21"/>
      <c r="L36" s="288"/>
      <c r="M36" s="289"/>
    </row>
    <row r="37" spans="1:13" s="290" customFormat="1" ht="21.95" customHeight="1">
      <c r="A37" s="100"/>
      <c r="B37" s="287"/>
      <c r="C37" s="284"/>
      <c r="D37" s="20"/>
      <c r="E37" s="21"/>
      <c r="F37" s="21"/>
      <c r="G37" s="21"/>
      <c r="H37" s="21"/>
      <c r="I37" s="21"/>
      <c r="J37" s="21"/>
      <c r="K37" s="21"/>
      <c r="L37" s="288"/>
      <c r="M37" s="289"/>
    </row>
    <row r="38" spans="1:13" s="290" customFormat="1" ht="21.95" customHeight="1">
      <c r="A38" s="100"/>
      <c r="B38" s="287"/>
      <c r="C38" s="314"/>
      <c r="D38" s="20"/>
      <c r="E38" s="21"/>
      <c r="F38" s="21"/>
      <c r="G38" s="21"/>
      <c r="H38" s="21"/>
      <c r="I38" s="21"/>
      <c r="J38" s="21"/>
      <c r="K38" s="21"/>
      <c r="L38" s="288"/>
      <c r="M38" s="289"/>
    </row>
    <row r="39" spans="1:13" s="290" customFormat="1" ht="21.95" customHeight="1">
      <c r="A39" s="100"/>
      <c r="B39" s="287"/>
      <c r="C39" s="309"/>
      <c r="D39" s="20"/>
      <c r="E39" s="21"/>
      <c r="F39" s="21"/>
      <c r="G39" s="21"/>
      <c r="H39" s="21"/>
      <c r="I39" s="21"/>
      <c r="J39" s="21"/>
      <c r="K39" s="21"/>
      <c r="L39" s="288"/>
      <c r="M39" s="289"/>
    </row>
    <row r="40" spans="1:13" s="290" customFormat="1" ht="21.95" customHeight="1">
      <c r="A40" s="100"/>
      <c r="B40" s="287"/>
      <c r="C40" s="309"/>
      <c r="D40" s="20"/>
      <c r="E40" s="21"/>
      <c r="F40" s="21"/>
      <c r="G40" s="21"/>
      <c r="H40" s="21"/>
      <c r="I40" s="21"/>
      <c r="J40" s="21"/>
      <c r="K40" s="21"/>
      <c r="L40" s="288"/>
      <c r="M40" s="289"/>
    </row>
    <row r="41" spans="1:13" s="290" customFormat="1" ht="21.95" customHeight="1">
      <c r="A41" s="100"/>
      <c r="B41" s="287"/>
      <c r="C41" s="309"/>
      <c r="D41" s="20"/>
      <c r="E41" s="21"/>
      <c r="F41" s="21"/>
      <c r="G41" s="21"/>
      <c r="H41" s="21"/>
      <c r="I41" s="21"/>
      <c r="J41" s="21"/>
      <c r="K41" s="21"/>
      <c r="L41" s="288"/>
      <c r="M41" s="289"/>
    </row>
    <row r="42" spans="1:13" s="290" customFormat="1" ht="21.95" customHeight="1">
      <c r="A42" s="100"/>
      <c r="B42" s="287"/>
      <c r="C42" s="309"/>
      <c r="D42" s="20"/>
      <c r="E42" s="21"/>
      <c r="F42" s="21"/>
      <c r="G42" s="21"/>
      <c r="H42" s="21"/>
      <c r="I42" s="21"/>
      <c r="J42" s="21"/>
      <c r="K42" s="21"/>
      <c r="L42" s="288"/>
      <c r="M42" s="289"/>
    </row>
    <row r="43" spans="1:13" s="290" customFormat="1" ht="21.95" customHeight="1">
      <c r="A43" s="100"/>
      <c r="B43" s="287"/>
      <c r="C43" s="309"/>
      <c r="D43" s="20"/>
      <c r="E43" s="21"/>
      <c r="F43" s="21"/>
      <c r="G43" s="21"/>
      <c r="H43" s="21"/>
      <c r="I43" s="21"/>
      <c r="J43" s="21"/>
      <c r="K43" s="21"/>
      <c r="L43" s="288"/>
      <c r="M43" s="289"/>
    </row>
    <row r="44" spans="1:13" s="290" customFormat="1" ht="21.95" customHeight="1">
      <c r="A44" s="100"/>
      <c r="B44" s="287"/>
      <c r="C44" s="309"/>
      <c r="D44" s="20"/>
      <c r="E44" s="21"/>
      <c r="F44" s="21"/>
      <c r="G44" s="21"/>
      <c r="H44" s="21"/>
      <c r="I44" s="21"/>
      <c r="J44" s="21"/>
      <c r="K44" s="21"/>
      <c r="L44" s="288"/>
      <c r="M44" s="289"/>
    </row>
    <row r="45" spans="1:13" s="290" customFormat="1" ht="21.95" customHeight="1">
      <c r="A45" s="100"/>
      <c r="B45" s="287"/>
      <c r="C45" s="310"/>
      <c r="D45" s="20"/>
      <c r="E45" s="21"/>
      <c r="F45" s="21"/>
      <c r="G45" s="21"/>
      <c r="H45" s="21"/>
      <c r="I45" s="21"/>
      <c r="J45" s="21"/>
      <c r="K45" s="21"/>
      <c r="L45" s="288"/>
      <c r="M45" s="289"/>
    </row>
    <row r="46" spans="1:13" s="290" customFormat="1" ht="21.95" customHeight="1">
      <c r="A46" s="100"/>
      <c r="B46" s="287"/>
      <c r="C46" s="310"/>
      <c r="D46" s="20"/>
      <c r="E46" s="21"/>
      <c r="F46" s="21"/>
      <c r="G46" s="21"/>
      <c r="H46" s="21"/>
      <c r="I46" s="21"/>
      <c r="J46" s="21"/>
      <c r="K46" s="21"/>
      <c r="L46" s="288"/>
      <c r="M46" s="289"/>
    </row>
    <row r="47" spans="1:13" s="290" customFormat="1" ht="21.95" customHeight="1">
      <c r="A47" s="100"/>
      <c r="B47" s="287"/>
      <c r="C47" s="311"/>
      <c r="D47" s="20"/>
      <c r="E47" s="21"/>
      <c r="F47" s="21"/>
      <c r="G47" s="21"/>
      <c r="H47" s="21"/>
      <c r="I47" s="21"/>
      <c r="J47" s="21"/>
      <c r="K47" s="21"/>
      <c r="L47" s="288"/>
      <c r="M47" s="289"/>
    </row>
    <row r="48" spans="1:13" s="290" customFormat="1" ht="21.95" customHeight="1">
      <c r="A48" s="100"/>
      <c r="B48" s="287"/>
      <c r="C48" s="310"/>
      <c r="D48" s="20"/>
      <c r="E48" s="21"/>
      <c r="F48" s="21"/>
      <c r="G48" s="21"/>
      <c r="H48" s="21"/>
      <c r="I48" s="21"/>
      <c r="J48" s="21"/>
      <c r="K48" s="21"/>
      <c r="L48" s="288"/>
      <c r="M48" s="289"/>
    </row>
    <row r="49" spans="1:13" s="290" customFormat="1" ht="21.95" customHeight="1">
      <c r="A49" s="100" t="s">
        <v>339</v>
      </c>
      <c r="B49" s="287"/>
      <c r="C49" s="284"/>
      <c r="D49" s="20"/>
      <c r="E49" s="21"/>
      <c r="F49" s="21"/>
      <c r="G49" s="21"/>
      <c r="H49" s="21"/>
      <c r="I49" s="21"/>
      <c r="J49" s="21"/>
      <c r="K49" s="21"/>
      <c r="L49" s="288"/>
      <c r="M49" s="289"/>
    </row>
    <row r="50" spans="1:13" s="290" customFormat="1" ht="21.95" customHeight="1">
      <c r="A50" s="17" t="s">
        <v>297</v>
      </c>
      <c r="B50" s="100" t="s">
        <v>301</v>
      </c>
      <c r="C50" s="291" t="s">
        <v>356</v>
      </c>
      <c r="D50" s="20">
        <v>539</v>
      </c>
      <c r="E50" s="21"/>
      <c r="F50" s="21"/>
      <c r="G50" s="21"/>
      <c r="H50" s="21"/>
      <c r="I50" s="21"/>
      <c r="J50" s="21"/>
      <c r="K50" s="21"/>
      <c r="L50" s="288"/>
      <c r="M50" s="289"/>
    </row>
    <row r="51" spans="1:13" s="290" customFormat="1" ht="21.95" customHeight="1">
      <c r="A51" s="17" t="s">
        <v>297</v>
      </c>
      <c r="B51" s="100" t="s">
        <v>302</v>
      </c>
      <c r="C51" s="291" t="s">
        <v>356</v>
      </c>
      <c r="D51" s="20">
        <v>821</v>
      </c>
      <c r="E51" s="21"/>
      <c r="F51" s="21"/>
      <c r="G51" s="21"/>
      <c r="H51" s="21"/>
      <c r="I51" s="21"/>
      <c r="J51" s="21"/>
      <c r="K51" s="21"/>
      <c r="L51" s="288"/>
      <c r="M51" s="289"/>
    </row>
    <row r="52" spans="1:13" s="290" customFormat="1" ht="21.95" customHeight="1">
      <c r="A52" s="100" t="s">
        <v>328</v>
      </c>
      <c r="B52" s="100" t="s">
        <v>344</v>
      </c>
      <c r="C52" s="291" t="s">
        <v>356</v>
      </c>
      <c r="D52" s="20">
        <v>50</v>
      </c>
      <c r="E52" s="21"/>
      <c r="F52" s="21"/>
      <c r="G52" s="21"/>
      <c r="H52" s="21"/>
      <c r="I52" s="21"/>
      <c r="J52" s="21"/>
      <c r="K52" s="21"/>
      <c r="L52" s="288"/>
      <c r="M52" s="289"/>
    </row>
    <row r="53" spans="1:13" s="290" customFormat="1" ht="21.95" customHeight="1">
      <c r="A53" s="100" t="s">
        <v>328</v>
      </c>
      <c r="B53" s="100" t="s">
        <v>345</v>
      </c>
      <c r="C53" s="291" t="s">
        <v>356</v>
      </c>
      <c r="D53" s="20">
        <v>50</v>
      </c>
      <c r="E53" s="21"/>
      <c r="F53" s="21"/>
      <c r="G53" s="21"/>
      <c r="H53" s="21"/>
      <c r="I53" s="21"/>
      <c r="J53" s="21"/>
      <c r="K53" s="21"/>
      <c r="L53" s="288"/>
      <c r="M53" s="289"/>
    </row>
    <row r="54" spans="1:13" s="290" customFormat="1" ht="21.95" customHeight="1">
      <c r="A54" s="100" t="s">
        <v>329</v>
      </c>
      <c r="B54" s="100" t="s">
        <v>346</v>
      </c>
      <c r="C54" s="291" t="s">
        <v>356</v>
      </c>
      <c r="D54" s="20">
        <v>11</v>
      </c>
      <c r="E54" s="21"/>
      <c r="F54" s="21"/>
      <c r="G54" s="21"/>
      <c r="H54" s="21"/>
      <c r="I54" s="21"/>
      <c r="J54" s="21"/>
      <c r="K54" s="21"/>
      <c r="L54" s="288"/>
      <c r="M54" s="289"/>
    </row>
    <row r="55" spans="1:13" s="290" customFormat="1" ht="21.95" customHeight="1">
      <c r="A55" s="100" t="s">
        <v>329</v>
      </c>
      <c r="B55" s="100" t="s">
        <v>347</v>
      </c>
      <c r="C55" s="291" t="s">
        <v>356</v>
      </c>
      <c r="D55" s="20">
        <v>99</v>
      </c>
      <c r="E55" s="21"/>
      <c r="F55" s="21"/>
      <c r="G55" s="21"/>
      <c r="H55" s="21"/>
      <c r="I55" s="21"/>
      <c r="J55" s="21"/>
      <c r="K55" s="21"/>
      <c r="L55" s="288"/>
      <c r="M55" s="289"/>
    </row>
    <row r="56" spans="1:13" s="290" customFormat="1" ht="21.95" customHeight="1">
      <c r="A56" s="100" t="s">
        <v>330</v>
      </c>
      <c r="B56" s="100" t="s">
        <v>348</v>
      </c>
      <c r="C56" s="291" t="s">
        <v>356</v>
      </c>
      <c r="D56" s="20">
        <v>108</v>
      </c>
      <c r="E56" s="21"/>
      <c r="F56" s="21"/>
      <c r="G56" s="21"/>
      <c r="H56" s="21"/>
      <c r="I56" s="21"/>
      <c r="J56" s="21"/>
      <c r="K56" s="21"/>
      <c r="L56" s="288"/>
      <c r="M56" s="289"/>
    </row>
    <row r="57" spans="1:13" s="290" customFormat="1" ht="21.95" customHeight="1">
      <c r="A57" s="100" t="s">
        <v>331</v>
      </c>
      <c r="B57" s="100" t="s">
        <v>349</v>
      </c>
      <c r="C57" s="291" t="s">
        <v>356</v>
      </c>
      <c r="D57" s="20">
        <v>108</v>
      </c>
      <c r="E57" s="21"/>
      <c r="F57" s="21"/>
      <c r="G57" s="21"/>
      <c r="H57" s="21"/>
      <c r="I57" s="21"/>
      <c r="J57" s="21"/>
      <c r="K57" s="21"/>
      <c r="L57" s="288"/>
      <c r="M57" s="289"/>
    </row>
    <row r="58" spans="1:13" s="290" customFormat="1" ht="21.95" customHeight="1">
      <c r="A58" s="100" t="s">
        <v>332</v>
      </c>
      <c r="B58" s="100" t="s">
        <v>350</v>
      </c>
      <c r="C58" s="291" t="s">
        <v>356</v>
      </c>
      <c r="D58" s="20">
        <v>646</v>
      </c>
      <c r="E58" s="21"/>
      <c r="F58" s="21"/>
      <c r="G58" s="21"/>
      <c r="H58" s="21"/>
      <c r="I58" s="21"/>
      <c r="J58" s="21"/>
      <c r="K58" s="21"/>
      <c r="L58" s="288"/>
      <c r="M58" s="289"/>
    </row>
    <row r="59" spans="1:13" s="290" customFormat="1" ht="21.95" customHeight="1">
      <c r="A59" s="100" t="s">
        <v>299</v>
      </c>
      <c r="B59" s="100" t="s">
        <v>351</v>
      </c>
      <c r="C59" s="291" t="s">
        <v>357</v>
      </c>
      <c r="D59" s="20">
        <v>4</v>
      </c>
      <c r="E59" s="21"/>
      <c r="F59" s="21"/>
      <c r="G59" s="21"/>
      <c r="H59" s="21"/>
      <c r="I59" s="21"/>
      <c r="J59" s="21"/>
      <c r="K59" s="21"/>
      <c r="L59" s="288"/>
      <c r="M59" s="289"/>
    </row>
    <row r="60" spans="1:13" s="290" customFormat="1" ht="21.95" customHeight="1">
      <c r="A60" s="100" t="s">
        <v>333</v>
      </c>
      <c r="B60" s="100" t="s">
        <v>352</v>
      </c>
      <c r="C60" s="291" t="s">
        <v>357</v>
      </c>
      <c r="D60" s="20">
        <v>22</v>
      </c>
      <c r="E60" s="21"/>
      <c r="F60" s="21"/>
      <c r="G60" s="21"/>
      <c r="H60" s="21"/>
      <c r="I60" s="21"/>
      <c r="J60" s="21"/>
      <c r="K60" s="21"/>
      <c r="L60" s="288"/>
      <c r="M60" s="289"/>
    </row>
    <row r="61" spans="1:13" s="290" customFormat="1" ht="21.95" customHeight="1">
      <c r="A61" s="100" t="s">
        <v>335</v>
      </c>
      <c r="B61" s="100" t="s">
        <v>353</v>
      </c>
      <c r="C61" s="291" t="s">
        <v>357</v>
      </c>
      <c r="D61" s="20">
        <v>5</v>
      </c>
      <c r="E61" s="21"/>
      <c r="F61" s="21"/>
      <c r="G61" s="21"/>
      <c r="H61" s="21"/>
      <c r="I61" s="21"/>
      <c r="J61" s="21"/>
      <c r="K61" s="21"/>
      <c r="L61" s="288"/>
      <c r="M61" s="289"/>
    </row>
    <row r="62" spans="1:13" s="208" customFormat="1" ht="21.95" customHeight="1">
      <c r="A62" s="100" t="s">
        <v>334</v>
      </c>
      <c r="B62" s="100" t="s">
        <v>354</v>
      </c>
      <c r="C62" s="291" t="s">
        <v>357</v>
      </c>
      <c r="D62" s="20">
        <v>3</v>
      </c>
      <c r="E62" s="21"/>
      <c r="F62" s="21"/>
      <c r="G62" s="21"/>
      <c r="H62" s="21"/>
      <c r="I62" s="21"/>
      <c r="J62" s="21"/>
      <c r="K62" s="21"/>
      <c r="L62" s="288"/>
      <c r="M62" s="207"/>
    </row>
    <row r="63" spans="1:13" s="208" customFormat="1" ht="21.95" customHeight="1">
      <c r="A63" s="100" t="s">
        <v>336</v>
      </c>
      <c r="B63" s="100"/>
      <c r="C63" s="291" t="s">
        <v>357</v>
      </c>
      <c r="D63" s="20">
        <v>1</v>
      </c>
      <c r="E63" s="21"/>
      <c r="F63" s="21"/>
      <c r="G63" s="21"/>
      <c r="H63" s="21"/>
      <c r="I63" s="21"/>
      <c r="J63" s="21"/>
      <c r="K63" s="21"/>
      <c r="L63" s="288"/>
      <c r="M63" s="207"/>
    </row>
    <row r="64" spans="1:13" s="208" customFormat="1" ht="21.95" customHeight="1">
      <c r="A64" s="100" t="s">
        <v>336</v>
      </c>
      <c r="B64" s="100" t="s">
        <v>355</v>
      </c>
      <c r="C64" s="291" t="s">
        <v>357</v>
      </c>
      <c r="D64" s="20">
        <v>1</v>
      </c>
      <c r="E64" s="21"/>
      <c r="F64" s="21"/>
      <c r="G64" s="21"/>
      <c r="H64" s="21"/>
      <c r="I64" s="21"/>
      <c r="J64" s="21"/>
      <c r="K64" s="21"/>
      <c r="L64" s="288"/>
      <c r="M64" s="207"/>
    </row>
    <row r="65" spans="1:13" s="208" customFormat="1" ht="21.95" customHeight="1">
      <c r="A65" s="100" t="s">
        <v>337</v>
      </c>
      <c r="B65" s="100"/>
      <c r="C65" s="291" t="s">
        <v>360</v>
      </c>
      <c r="D65" s="20">
        <v>1</v>
      </c>
      <c r="E65" s="21"/>
      <c r="F65" s="21"/>
      <c r="G65" s="21"/>
      <c r="H65" s="21"/>
      <c r="I65" s="21"/>
      <c r="J65" s="21"/>
      <c r="K65" s="21"/>
      <c r="L65" s="288"/>
      <c r="M65" s="207"/>
    </row>
    <row r="66" spans="1:13" s="208" customFormat="1" ht="21.95" customHeight="1">
      <c r="A66" s="100" t="s">
        <v>338</v>
      </c>
      <c r="B66" s="100"/>
      <c r="C66" s="291" t="s">
        <v>360</v>
      </c>
      <c r="D66" s="20">
        <v>1</v>
      </c>
      <c r="E66" s="21"/>
      <c r="F66" s="21"/>
      <c r="G66" s="21"/>
      <c r="H66" s="21"/>
      <c r="I66" s="21"/>
      <c r="J66" s="21"/>
      <c r="K66" s="21"/>
      <c r="L66" s="288"/>
      <c r="M66" s="207"/>
    </row>
    <row r="67" spans="1:13" s="206" customFormat="1" ht="21.95" customHeight="1">
      <c r="A67" s="296" t="s">
        <v>51</v>
      </c>
      <c r="B67" s="296" t="s">
        <v>31</v>
      </c>
      <c r="C67" s="315" t="s">
        <v>2</v>
      </c>
      <c r="D67" s="20">
        <v>1</v>
      </c>
      <c r="E67" s="21"/>
      <c r="F67" s="21"/>
      <c r="G67" s="21"/>
      <c r="H67" s="21"/>
      <c r="I67" s="21"/>
      <c r="J67" s="21"/>
      <c r="K67" s="21"/>
      <c r="L67" s="295"/>
      <c r="M67" s="205"/>
    </row>
    <row r="68" spans="1:13" s="206" customFormat="1" ht="21.75" customHeight="1">
      <c r="A68" s="296" t="s">
        <v>52</v>
      </c>
      <c r="B68" s="296" t="s">
        <v>53</v>
      </c>
      <c r="C68" s="315" t="s">
        <v>2</v>
      </c>
      <c r="D68" s="20">
        <v>1</v>
      </c>
      <c r="E68" s="21"/>
      <c r="F68" s="21"/>
      <c r="G68" s="21"/>
      <c r="H68" s="21"/>
      <c r="I68" s="21"/>
      <c r="J68" s="21"/>
      <c r="K68" s="21"/>
      <c r="L68" s="295"/>
      <c r="M68" s="205"/>
    </row>
    <row r="69" spans="1:13" s="206" customFormat="1" ht="21.95" customHeight="1">
      <c r="A69" s="297" t="s">
        <v>61</v>
      </c>
      <c r="B69" s="297" t="s">
        <v>30</v>
      </c>
      <c r="C69" s="315" t="s">
        <v>54</v>
      </c>
      <c r="D69" s="20">
        <v>102.5</v>
      </c>
      <c r="E69" s="21"/>
      <c r="F69" s="21"/>
      <c r="G69" s="21"/>
      <c r="H69" s="21"/>
      <c r="I69" s="21"/>
      <c r="J69" s="21"/>
      <c r="K69" s="21"/>
      <c r="L69" s="295"/>
      <c r="M69" s="205"/>
    </row>
    <row r="70" spans="1:13" s="206" customFormat="1" ht="21.95" customHeight="1">
      <c r="A70" s="297" t="s">
        <v>61</v>
      </c>
      <c r="B70" s="297" t="s">
        <v>0</v>
      </c>
      <c r="C70" s="284" t="s">
        <v>54</v>
      </c>
      <c r="D70" s="20">
        <v>13.4</v>
      </c>
      <c r="E70" s="21"/>
      <c r="F70" s="21"/>
      <c r="G70" s="21"/>
      <c r="H70" s="21"/>
      <c r="I70" s="21"/>
      <c r="J70" s="21"/>
      <c r="K70" s="21"/>
      <c r="L70" s="295"/>
      <c r="M70" s="205"/>
    </row>
    <row r="71" spans="1:13" s="206" customFormat="1" ht="21.95" customHeight="1">
      <c r="A71" s="297" t="s">
        <v>61</v>
      </c>
      <c r="B71" s="297" t="s">
        <v>29</v>
      </c>
      <c r="C71" s="284" t="s">
        <v>54</v>
      </c>
      <c r="D71" s="20">
        <v>8.1</v>
      </c>
      <c r="E71" s="21"/>
      <c r="F71" s="21"/>
      <c r="G71" s="21"/>
      <c r="H71" s="21"/>
      <c r="I71" s="21"/>
      <c r="J71" s="21"/>
      <c r="K71" s="21"/>
      <c r="L71" s="295"/>
      <c r="M71" s="205"/>
    </row>
    <row r="72" spans="1:13" s="206" customFormat="1" ht="21.95" customHeight="1">
      <c r="A72" s="297" t="s">
        <v>61</v>
      </c>
      <c r="B72" s="297" t="s">
        <v>293</v>
      </c>
      <c r="C72" s="310" t="s">
        <v>54</v>
      </c>
      <c r="D72" s="20">
        <v>0.4</v>
      </c>
      <c r="E72" s="21"/>
      <c r="F72" s="21"/>
      <c r="G72" s="21"/>
      <c r="H72" s="21"/>
      <c r="I72" s="21"/>
      <c r="J72" s="21"/>
      <c r="K72" s="21"/>
      <c r="L72" s="295"/>
      <c r="M72" s="205"/>
    </row>
    <row r="73" spans="1:13" s="206" customFormat="1" ht="21.95" customHeight="1">
      <c r="A73" s="297" t="s">
        <v>61</v>
      </c>
      <c r="B73" s="297" t="s">
        <v>38</v>
      </c>
      <c r="C73" s="285" t="s">
        <v>54</v>
      </c>
      <c r="D73" s="20">
        <v>0.3</v>
      </c>
      <c r="E73" s="21"/>
      <c r="F73" s="21"/>
      <c r="G73" s="21"/>
      <c r="H73" s="21"/>
      <c r="I73" s="21"/>
      <c r="J73" s="21"/>
      <c r="K73" s="21"/>
      <c r="L73" s="295"/>
      <c r="M73" s="205"/>
    </row>
    <row r="74" spans="1:13" s="206" customFormat="1" ht="21.95" customHeight="1">
      <c r="A74" s="100" t="s">
        <v>289</v>
      </c>
      <c r="B74" s="100" t="s">
        <v>295</v>
      </c>
      <c r="C74" s="291" t="s">
        <v>2</v>
      </c>
      <c r="D74" s="20">
        <v>1</v>
      </c>
      <c r="E74" s="21"/>
      <c r="F74" s="21"/>
      <c r="G74" s="21"/>
      <c r="H74" s="21"/>
      <c r="I74" s="21"/>
      <c r="J74" s="21"/>
      <c r="K74" s="21"/>
      <c r="L74" s="288"/>
      <c r="M74" s="205"/>
    </row>
    <row r="75" spans="1:13" s="206" customFormat="1" ht="21.95" customHeight="1">
      <c r="A75" s="297"/>
      <c r="B75" s="298"/>
      <c r="C75" s="284"/>
      <c r="D75" s="20"/>
      <c r="E75" s="21"/>
      <c r="F75" s="21"/>
      <c r="G75" s="21"/>
      <c r="H75" s="21"/>
      <c r="I75" s="21"/>
      <c r="J75" s="21"/>
      <c r="K75" s="21"/>
      <c r="L75" s="295"/>
      <c r="M75" s="205"/>
    </row>
    <row r="76" spans="1:13" s="290" customFormat="1" ht="21.95" customHeight="1">
      <c r="A76" s="100" t="s">
        <v>55</v>
      </c>
      <c r="B76" s="287"/>
      <c r="C76" s="284"/>
      <c r="D76" s="20"/>
      <c r="E76" s="21"/>
      <c r="F76" s="21"/>
      <c r="G76" s="21"/>
      <c r="H76" s="21"/>
      <c r="I76" s="21"/>
      <c r="J76" s="21"/>
      <c r="K76" s="21"/>
      <c r="L76" s="288"/>
      <c r="M76" s="289"/>
    </row>
    <row r="77" spans="1:13" s="290" customFormat="1" ht="21.95" customHeight="1">
      <c r="A77" s="100"/>
      <c r="B77" s="287"/>
      <c r="C77" s="310"/>
      <c r="D77" s="20"/>
      <c r="E77" s="21"/>
      <c r="F77" s="21"/>
      <c r="G77" s="21"/>
      <c r="H77" s="21"/>
      <c r="I77" s="21"/>
      <c r="J77" s="21"/>
      <c r="K77" s="21"/>
      <c r="L77" s="288"/>
      <c r="M77" s="289"/>
    </row>
    <row r="78" spans="1:13" s="290" customFormat="1" ht="21.95" customHeight="1">
      <c r="A78" s="100"/>
      <c r="B78" s="287"/>
      <c r="C78" s="310"/>
      <c r="D78" s="20"/>
      <c r="E78" s="21"/>
      <c r="F78" s="21"/>
      <c r="G78" s="21"/>
      <c r="H78" s="21"/>
      <c r="I78" s="21"/>
      <c r="J78" s="21"/>
      <c r="K78" s="21"/>
      <c r="L78" s="288"/>
      <c r="M78" s="289"/>
    </row>
    <row r="79" spans="1:13" s="290" customFormat="1" ht="21.95" customHeight="1">
      <c r="A79" s="100"/>
      <c r="B79" s="287"/>
      <c r="C79" s="310"/>
      <c r="D79" s="20"/>
      <c r="E79" s="21"/>
      <c r="F79" s="21"/>
      <c r="G79" s="21"/>
      <c r="H79" s="21"/>
      <c r="I79" s="21"/>
      <c r="J79" s="21"/>
      <c r="K79" s="21"/>
      <c r="L79" s="288"/>
      <c r="M79" s="289"/>
    </row>
    <row r="80" spans="1:13" s="290" customFormat="1" ht="21.95" customHeight="1">
      <c r="A80" s="100"/>
      <c r="B80" s="287"/>
      <c r="C80" s="310"/>
      <c r="D80" s="20"/>
      <c r="E80" s="21"/>
      <c r="F80" s="21"/>
      <c r="G80" s="21"/>
      <c r="H80" s="21"/>
      <c r="I80" s="21"/>
      <c r="J80" s="21"/>
      <c r="K80" s="21"/>
      <c r="L80" s="288"/>
      <c r="M80" s="289"/>
    </row>
    <row r="81" spans="1:13" s="290" customFormat="1" ht="21.95" customHeight="1">
      <c r="A81" s="100"/>
      <c r="B81" s="287"/>
      <c r="C81" s="310"/>
      <c r="D81" s="20"/>
      <c r="E81" s="21"/>
      <c r="F81" s="21"/>
      <c r="G81" s="21"/>
      <c r="H81" s="21"/>
      <c r="I81" s="21"/>
      <c r="J81" s="21"/>
      <c r="K81" s="21"/>
      <c r="L81" s="288"/>
      <c r="M81" s="289"/>
    </row>
    <row r="82" spans="1:13" s="290" customFormat="1" ht="21.95" customHeight="1">
      <c r="A82" s="100"/>
      <c r="B82" s="287"/>
      <c r="C82" s="310"/>
      <c r="D82" s="20"/>
      <c r="E82" s="21"/>
      <c r="F82" s="21"/>
      <c r="G82" s="21"/>
      <c r="H82" s="21"/>
      <c r="I82" s="21"/>
      <c r="J82" s="21"/>
      <c r="K82" s="21"/>
      <c r="L82" s="288"/>
      <c r="M82" s="289"/>
    </row>
    <row r="83" spans="1:13" s="290" customFormat="1" ht="21.95" customHeight="1">
      <c r="A83" s="100"/>
      <c r="B83" s="287"/>
      <c r="C83" s="310"/>
      <c r="D83" s="20"/>
      <c r="E83" s="21"/>
      <c r="F83" s="21"/>
      <c r="G83" s="21"/>
      <c r="H83" s="21"/>
      <c r="I83" s="21"/>
      <c r="J83" s="21"/>
      <c r="K83" s="21"/>
      <c r="L83" s="288"/>
      <c r="M83" s="289"/>
    </row>
    <row r="84" spans="1:13" s="290" customFormat="1" ht="21.95" customHeight="1">
      <c r="A84" s="100"/>
      <c r="B84" s="287"/>
      <c r="C84" s="310"/>
      <c r="D84" s="20"/>
      <c r="E84" s="21"/>
      <c r="F84" s="21"/>
      <c r="G84" s="21"/>
      <c r="H84" s="21"/>
      <c r="I84" s="21"/>
      <c r="J84" s="21"/>
      <c r="K84" s="21"/>
      <c r="L84" s="288"/>
      <c r="M84" s="289"/>
    </row>
    <row r="85" spans="1:13" s="290" customFormat="1" ht="21.95" customHeight="1">
      <c r="A85" s="100"/>
      <c r="B85" s="287"/>
      <c r="C85" s="310"/>
      <c r="D85" s="20"/>
      <c r="E85" s="21"/>
      <c r="F85" s="21"/>
      <c r="G85" s="21"/>
      <c r="H85" s="21"/>
      <c r="I85" s="21"/>
      <c r="J85" s="21"/>
      <c r="K85" s="21"/>
      <c r="L85" s="288"/>
      <c r="M85" s="289"/>
    </row>
    <row r="86" spans="1:13" s="290" customFormat="1" ht="21.95" customHeight="1">
      <c r="A86" s="100"/>
      <c r="B86" s="287"/>
      <c r="C86" s="310"/>
      <c r="D86" s="20"/>
      <c r="E86" s="21"/>
      <c r="F86" s="21"/>
      <c r="G86" s="21"/>
      <c r="H86" s="21"/>
      <c r="I86" s="21"/>
      <c r="J86" s="21"/>
      <c r="K86" s="21"/>
      <c r="L86" s="288"/>
      <c r="M86" s="289"/>
    </row>
    <row r="87" spans="1:13" s="290" customFormat="1" ht="21.95" customHeight="1">
      <c r="A87" s="100"/>
      <c r="B87" s="287"/>
      <c r="C87" s="310"/>
      <c r="D87" s="20"/>
      <c r="E87" s="21"/>
      <c r="F87" s="21"/>
      <c r="G87" s="21"/>
      <c r="H87" s="21"/>
      <c r="I87" s="21"/>
      <c r="J87" s="21"/>
      <c r="K87" s="21"/>
      <c r="L87" s="288"/>
      <c r="M87" s="289"/>
    </row>
    <row r="88" spans="1:13" s="290" customFormat="1" ht="21.95" customHeight="1">
      <c r="A88" s="100"/>
      <c r="B88" s="287"/>
      <c r="C88" s="310"/>
      <c r="D88" s="20"/>
      <c r="E88" s="21"/>
      <c r="F88" s="21"/>
      <c r="G88" s="21"/>
      <c r="H88" s="21"/>
      <c r="I88" s="21"/>
      <c r="J88" s="21"/>
      <c r="K88" s="21"/>
      <c r="L88" s="288"/>
      <c r="M88" s="289"/>
    </row>
    <row r="89" spans="1:13" s="290" customFormat="1" ht="21.95" customHeight="1">
      <c r="A89" s="100"/>
      <c r="B89" s="287"/>
      <c r="C89" s="311"/>
      <c r="D89" s="20"/>
      <c r="E89" s="21"/>
      <c r="F89" s="21"/>
      <c r="G89" s="21"/>
      <c r="H89" s="21"/>
      <c r="I89" s="21"/>
      <c r="J89" s="21"/>
      <c r="K89" s="21"/>
      <c r="L89" s="288"/>
      <c r="M89" s="289"/>
    </row>
    <row r="90" spans="1:13" s="290" customFormat="1" ht="21.95" customHeight="1">
      <c r="A90" s="100"/>
      <c r="B90" s="287"/>
      <c r="C90" s="311"/>
      <c r="D90" s="20"/>
      <c r="E90" s="21"/>
      <c r="F90" s="21"/>
      <c r="G90" s="21"/>
      <c r="H90" s="21"/>
      <c r="I90" s="21"/>
      <c r="J90" s="21"/>
      <c r="K90" s="21"/>
      <c r="L90" s="288"/>
      <c r="M90" s="289"/>
    </row>
    <row r="91" spans="1:13" s="290" customFormat="1" ht="21.95" customHeight="1">
      <c r="A91" s="100"/>
      <c r="B91" s="287"/>
      <c r="C91" s="311"/>
      <c r="D91" s="20"/>
      <c r="E91" s="21"/>
      <c r="F91" s="21"/>
      <c r="G91" s="21"/>
      <c r="H91" s="21"/>
      <c r="I91" s="21"/>
      <c r="J91" s="21"/>
      <c r="K91" s="21"/>
      <c r="L91" s="288"/>
      <c r="M91" s="289"/>
    </row>
    <row r="92" spans="1:13" s="290" customFormat="1" ht="21.95" customHeight="1">
      <c r="A92" s="100"/>
      <c r="B92" s="287"/>
      <c r="C92" s="311"/>
      <c r="D92" s="20"/>
      <c r="E92" s="21"/>
      <c r="F92" s="21"/>
      <c r="G92" s="21"/>
      <c r="H92" s="21"/>
      <c r="I92" s="21"/>
      <c r="J92" s="21"/>
      <c r="K92" s="21"/>
      <c r="L92" s="288"/>
      <c r="M92" s="289"/>
    </row>
    <row r="93" spans="1:13" s="290" customFormat="1" ht="21.95" customHeight="1">
      <c r="A93" s="100"/>
      <c r="B93" s="287"/>
      <c r="C93" s="311"/>
      <c r="D93" s="20"/>
      <c r="E93" s="21"/>
      <c r="F93" s="21"/>
      <c r="G93" s="21"/>
      <c r="H93" s="21"/>
      <c r="I93" s="21"/>
      <c r="J93" s="21"/>
      <c r="K93" s="21"/>
      <c r="L93" s="288"/>
      <c r="M93" s="289"/>
    </row>
    <row r="94" spans="1:13" s="290" customFormat="1" ht="21.95" customHeight="1">
      <c r="A94" s="100"/>
      <c r="B94" s="287"/>
      <c r="C94" s="311"/>
      <c r="D94" s="20"/>
      <c r="E94" s="21"/>
      <c r="F94" s="21"/>
      <c r="G94" s="21"/>
      <c r="H94" s="21"/>
      <c r="I94" s="21"/>
      <c r="J94" s="21"/>
      <c r="K94" s="21"/>
      <c r="L94" s="288"/>
      <c r="M94" s="289"/>
    </row>
    <row r="95" spans="1:13" s="290" customFormat="1" ht="21.95" customHeight="1">
      <c r="A95" s="100" t="s">
        <v>340</v>
      </c>
      <c r="B95" s="287"/>
      <c r="C95" s="311"/>
      <c r="D95" s="20"/>
      <c r="E95" s="21"/>
      <c r="F95" s="21"/>
      <c r="G95" s="21"/>
      <c r="H95" s="21"/>
      <c r="I95" s="21"/>
      <c r="J95" s="21"/>
      <c r="K95" s="21"/>
      <c r="L95" s="288"/>
      <c r="M95" s="289"/>
    </row>
    <row r="96" spans="1:13" s="290" customFormat="1" ht="21.95" customHeight="1">
      <c r="A96" s="100" t="s">
        <v>341</v>
      </c>
      <c r="B96" s="100" t="s">
        <v>352</v>
      </c>
      <c r="C96" s="100" t="s">
        <v>357</v>
      </c>
      <c r="D96" s="20">
        <v>6</v>
      </c>
      <c r="E96" s="21"/>
      <c r="F96" s="21"/>
      <c r="G96" s="21"/>
      <c r="H96" s="21"/>
      <c r="I96" s="21"/>
      <c r="J96" s="21"/>
      <c r="K96" s="21"/>
      <c r="L96" s="288"/>
      <c r="M96" s="289"/>
    </row>
    <row r="97" spans="1:13" s="290" customFormat="1" ht="21.95" customHeight="1">
      <c r="A97" s="100" t="s">
        <v>342</v>
      </c>
      <c r="B97" s="100"/>
      <c r="C97" s="100" t="s">
        <v>357</v>
      </c>
      <c r="D97" s="20">
        <v>3</v>
      </c>
      <c r="E97" s="21"/>
      <c r="F97" s="21"/>
      <c r="G97" s="21"/>
      <c r="H97" s="21"/>
      <c r="I97" s="21"/>
      <c r="J97" s="21"/>
      <c r="K97" s="21"/>
      <c r="L97" s="288"/>
      <c r="M97" s="289"/>
    </row>
    <row r="98" spans="1:13" s="290" customFormat="1" ht="21.95" customHeight="1">
      <c r="A98" s="100" t="s">
        <v>343</v>
      </c>
      <c r="B98" s="100" t="s">
        <v>348</v>
      </c>
      <c r="C98" s="100" t="s">
        <v>356</v>
      </c>
      <c r="D98" s="20">
        <v>35</v>
      </c>
      <c r="E98" s="21"/>
      <c r="F98" s="21"/>
      <c r="G98" s="21"/>
      <c r="H98" s="21"/>
      <c r="I98" s="21"/>
      <c r="J98" s="21"/>
      <c r="K98" s="21"/>
      <c r="L98" s="288"/>
      <c r="M98" s="289"/>
    </row>
    <row r="99" spans="1:13" s="206" customFormat="1" ht="21.95" customHeight="1">
      <c r="A99" s="297" t="s">
        <v>61</v>
      </c>
      <c r="B99" s="297" t="s">
        <v>0</v>
      </c>
      <c r="C99" s="313" t="s">
        <v>54</v>
      </c>
      <c r="D99" s="20">
        <v>0.1</v>
      </c>
      <c r="E99" s="21"/>
      <c r="F99" s="21"/>
      <c r="G99" s="21"/>
      <c r="H99" s="21"/>
      <c r="I99" s="21"/>
      <c r="J99" s="21"/>
      <c r="K99" s="21"/>
      <c r="L99" s="295"/>
      <c r="M99" s="205"/>
    </row>
    <row r="100" spans="1:13" s="206" customFormat="1" ht="21.95" customHeight="1">
      <c r="A100" s="297" t="s">
        <v>61</v>
      </c>
      <c r="B100" s="297" t="s">
        <v>29</v>
      </c>
      <c r="C100" s="311" t="s">
        <v>54</v>
      </c>
      <c r="D100" s="20">
        <v>0.3</v>
      </c>
      <c r="E100" s="21"/>
      <c r="F100" s="21"/>
      <c r="G100" s="21"/>
      <c r="H100" s="21"/>
      <c r="I100" s="21"/>
      <c r="J100" s="21"/>
      <c r="K100" s="21"/>
      <c r="L100" s="295"/>
      <c r="M100" s="205"/>
    </row>
    <row r="101" spans="1:13" s="206" customFormat="1" ht="21.95" customHeight="1">
      <c r="A101" s="297" t="s">
        <v>61</v>
      </c>
      <c r="B101" s="297" t="s">
        <v>1</v>
      </c>
      <c r="C101" s="311" t="s">
        <v>54</v>
      </c>
      <c r="D101" s="20">
        <v>0.9</v>
      </c>
      <c r="E101" s="21"/>
      <c r="F101" s="21"/>
      <c r="G101" s="21"/>
      <c r="H101" s="21"/>
      <c r="I101" s="21"/>
      <c r="J101" s="21"/>
      <c r="K101" s="21"/>
      <c r="L101" s="295"/>
      <c r="M101" s="205"/>
    </row>
    <row r="102" spans="1:13" s="206" customFormat="1" ht="21.95" customHeight="1">
      <c r="A102" s="297" t="s">
        <v>61</v>
      </c>
      <c r="B102" s="297" t="s">
        <v>294</v>
      </c>
      <c r="C102" s="311" t="s">
        <v>54</v>
      </c>
      <c r="D102" s="20">
        <v>1</v>
      </c>
      <c r="E102" s="21"/>
      <c r="F102" s="21"/>
      <c r="G102" s="21"/>
      <c r="H102" s="21"/>
      <c r="I102" s="21"/>
      <c r="J102" s="21"/>
      <c r="K102" s="21"/>
      <c r="L102" s="295"/>
      <c r="M102" s="205"/>
    </row>
    <row r="103" spans="1:13" s="206" customFormat="1" ht="21.95" customHeight="1">
      <c r="A103" s="100" t="s">
        <v>289</v>
      </c>
      <c r="B103" s="100" t="s">
        <v>295</v>
      </c>
      <c r="C103" s="291" t="s">
        <v>2</v>
      </c>
      <c r="D103" s="20">
        <v>1</v>
      </c>
      <c r="E103" s="21"/>
      <c r="F103" s="21"/>
      <c r="G103" s="21"/>
      <c r="H103" s="21"/>
      <c r="I103" s="21"/>
      <c r="J103" s="21"/>
      <c r="K103" s="21"/>
      <c r="L103" s="288"/>
      <c r="M103" s="205"/>
    </row>
    <row r="104" spans="1:13" s="206" customFormat="1" ht="21.95" customHeight="1">
      <c r="A104" s="297"/>
      <c r="B104" s="298"/>
      <c r="C104" s="311"/>
      <c r="D104" s="20"/>
      <c r="E104" s="21"/>
      <c r="F104" s="21"/>
      <c r="G104" s="21"/>
      <c r="H104" s="21"/>
      <c r="I104" s="21"/>
      <c r="J104" s="21"/>
      <c r="K104" s="21"/>
      <c r="L104" s="295"/>
      <c r="M104" s="205"/>
    </row>
    <row r="105" spans="1:13" s="290" customFormat="1" ht="21.95" customHeight="1">
      <c r="A105" s="100" t="s">
        <v>55</v>
      </c>
      <c r="B105" s="287"/>
      <c r="C105" s="311"/>
      <c r="D105" s="20"/>
      <c r="E105" s="21"/>
      <c r="F105" s="21"/>
      <c r="G105" s="21"/>
      <c r="H105" s="21"/>
      <c r="I105" s="21"/>
      <c r="J105" s="21"/>
      <c r="K105" s="21"/>
      <c r="L105" s="288"/>
      <c r="M105" s="289"/>
    </row>
    <row r="106" spans="1:13" s="290" customFormat="1" ht="21.95" customHeight="1">
      <c r="A106" s="100"/>
      <c r="B106" s="287"/>
      <c r="C106" s="311"/>
      <c r="D106" s="20"/>
      <c r="E106" s="21"/>
      <c r="F106" s="21"/>
      <c r="G106" s="21"/>
      <c r="H106" s="21"/>
      <c r="I106" s="21"/>
      <c r="J106" s="21"/>
      <c r="K106" s="21"/>
      <c r="L106" s="288"/>
      <c r="M106" s="289"/>
    </row>
    <row r="107" spans="1:13" s="290" customFormat="1" ht="21.95" customHeight="1">
      <c r="A107" s="100"/>
      <c r="B107" s="287"/>
      <c r="C107" s="311"/>
      <c r="D107" s="20"/>
      <c r="E107" s="21"/>
      <c r="F107" s="21"/>
      <c r="G107" s="21"/>
      <c r="H107" s="21"/>
      <c r="I107" s="21"/>
      <c r="J107" s="21"/>
      <c r="K107" s="21"/>
      <c r="L107" s="288"/>
      <c r="M107" s="289"/>
    </row>
    <row r="108" spans="1:13" s="290" customFormat="1" ht="21.95" customHeight="1">
      <c r="A108" s="100"/>
      <c r="B108" s="287"/>
      <c r="C108" s="311"/>
      <c r="D108" s="20"/>
      <c r="E108" s="21"/>
      <c r="F108" s="21"/>
      <c r="G108" s="21"/>
      <c r="H108" s="21"/>
      <c r="I108" s="21"/>
      <c r="J108" s="21"/>
      <c r="K108" s="21"/>
      <c r="L108" s="288"/>
      <c r="M108" s="289"/>
    </row>
    <row r="109" spans="1:13" s="290" customFormat="1" ht="21.95" customHeight="1">
      <c r="A109" s="100"/>
      <c r="B109" s="287"/>
      <c r="C109" s="311"/>
      <c r="D109" s="20"/>
      <c r="E109" s="21"/>
      <c r="F109" s="21"/>
      <c r="G109" s="21"/>
      <c r="H109" s="21"/>
      <c r="I109" s="21"/>
      <c r="J109" s="21"/>
      <c r="K109" s="21"/>
      <c r="L109" s="288"/>
      <c r="M109" s="289"/>
    </row>
    <row r="110" spans="1:13" s="290" customFormat="1" ht="21.95" customHeight="1">
      <c r="A110" s="100"/>
      <c r="B110" s="287"/>
      <c r="C110" s="311"/>
      <c r="D110" s="20"/>
      <c r="E110" s="21"/>
      <c r="F110" s="21"/>
      <c r="G110" s="21"/>
      <c r="H110" s="21"/>
      <c r="I110" s="21"/>
      <c r="J110" s="21"/>
      <c r="K110" s="21"/>
      <c r="L110" s="288"/>
      <c r="M110" s="289"/>
    </row>
    <row r="111" spans="1:13" s="290" customFormat="1" ht="21.95" customHeight="1">
      <c r="A111" s="100"/>
      <c r="B111" s="287"/>
      <c r="C111" s="311"/>
      <c r="D111" s="20"/>
      <c r="E111" s="21"/>
      <c r="F111" s="21"/>
      <c r="G111" s="21"/>
      <c r="H111" s="21"/>
      <c r="I111" s="21"/>
      <c r="J111" s="21"/>
      <c r="K111" s="21"/>
      <c r="L111" s="288"/>
      <c r="M111" s="289"/>
    </row>
    <row r="112" spans="1:13" s="290" customFormat="1" ht="21.95" customHeight="1">
      <c r="A112" s="100"/>
      <c r="B112" s="287"/>
      <c r="C112" s="311"/>
      <c r="D112" s="20"/>
      <c r="E112" s="21"/>
      <c r="F112" s="21"/>
      <c r="G112" s="21"/>
      <c r="H112" s="21"/>
      <c r="I112" s="21"/>
      <c r="J112" s="21"/>
      <c r="K112" s="21"/>
      <c r="L112" s="288"/>
      <c r="M112" s="289"/>
    </row>
    <row r="113" spans="1:13" s="290" customFormat="1" ht="21.95" customHeight="1">
      <c r="A113" s="100"/>
      <c r="B113" s="287"/>
      <c r="C113" s="311"/>
      <c r="D113" s="20"/>
      <c r="E113" s="21"/>
      <c r="F113" s="21"/>
      <c r="G113" s="21"/>
      <c r="H113" s="21"/>
      <c r="I113" s="21"/>
      <c r="J113" s="21"/>
      <c r="K113" s="21"/>
      <c r="L113" s="288"/>
      <c r="M113" s="289"/>
    </row>
    <row r="114" spans="1:13" s="290" customFormat="1" ht="21.95" customHeight="1">
      <c r="A114" s="100"/>
      <c r="B114" s="287"/>
      <c r="C114" s="311"/>
      <c r="D114" s="20"/>
      <c r="E114" s="21"/>
      <c r="F114" s="21"/>
      <c r="G114" s="21"/>
      <c r="H114" s="21"/>
      <c r="I114" s="21"/>
      <c r="J114" s="21"/>
      <c r="K114" s="21"/>
      <c r="L114" s="288"/>
      <c r="M114" s="289"/>
    </row>
    <row r="115" spans="1:13" s="290" customFormat="1" ht="21.95" customHeight="1">
      <c r="A115" s="100"/>
      <c r="B115" s="287"/>
      <c r="C115" s="310"/>
      <c r="D115" s="20"/>
      <c r="E115" s="21"/>
      <c r="F115" s="21"/>
      <c r="G115" s="21"/>
      <c r="H115" s="21"/>
      <c r="I115" s="21"/>
      <c r="J115" s="21"/>
      <c r="K115" s="21"/>
      <c r="L115" s="288"/>
      <c r="M115" s="289"/>
    </row>
    <row r="116" spans="1:13" s="290" customFormat="1" ht="21.95" customHeight="1">
      <c r="A116" s="100"/>
      <c r="B116" s="287"/>
      <c r="C116" s="310"/>
      <c r="D116" s="20"/>
      <c r="E116" s="21"/>
      <c r="F116" s="21"/>
      <c r="G116" s="21"/>
      <c r="H116" s="21"/>
      <c r="I116" s="21"/>
      <c r="J116" s="21"/>
      <c r="K116" s="21"/>
      <c r="L116" s="288"/>
      <c r="M116" s="289"/>
    </row>
    <row r="117" spans="1:13" s="290" customFormat="1" ht="21.95" customHeight="1">
      <c r="A117" s="100"/>
      <c r="B117" s="287"/>
      <c r="C117" s="284"/>
      <c r="D117" s="20"/>
      <c r="E117" s="21"/>
      <c r="F117" s="21"/>
      <c r="G117" s="21"/>
      <c r="H117" s="21"/>
      <c r="I117" s="21"/>
      <c r="J117" s="21"/>
      <c r="K117" s="21"/>
      <c r="L117" s="288"/>
      <c r="M117" s="289"/>
    </row>
  </sheetData>
  <mergeCells count="9">
    <mergeCell ref="A1:A2"/>
    <mergeCell ref="L1:L2"/>
    <mergeCell ref="E1:F1"/>
    <mergeCell ref="G1:H1"/>
    <mergeCell ref="I1:J1"/>
    <mergeCell ref="K1:K2"/>
    <mergeCell ref="B1:B2"/>
    <mergeCell ref="D1:D2"/>
    <mergeCell ref="C1:C2"/>
  </mergeCells>
  <phoneticPr fontId="3" type="noConversion"/>
  <pageMargins left="0.78740157480314965" right="0.39370078740157483" top="0.77" bottom="0.28000000000000003" header="0.47244094488188981" footer="0.23622047244094491"/>
  <pageSetup paperSize="9" scale="94" orientation="landscape" verticalDpi="300" r:id="rId1"/>
  <headerFooter alignWithMargins="0">
    <oddHeader>&amp;C&amp;"굴림체,굵게"&amp;14설  계  내  역  서</oddHeader>
  </headerFooter>
</worksheet>
</file>

<file path=xl/worksheets/sheet10.xml><?xml version="1.0" encoding="utf-8"?>
<worksheet xmlns="http://schemas.openxmlformats.org/spreadsheetml/2006/main" xmlns:r="http://schemas.openxmlformats.org/officeDocument/2006/relationships">
  <dimension ref="A1:V182"/>
  <sheetViews>
    <sheetView view="pageBreakPreview" workbookViewId="0">
      <pane ySplit="2" topLeftCell="A42" activePane="bottomLeft" state="frozen"/>
      <selection activeCell="I15" sqref="I15"/>
      <selection pane="bottomLeft" activeCell="G92" sqref="G92"/>
    </sheetView>
  </sheetViews>
  <sheetFormatPr defaultRowHeight="11.1" customHeight="1"/>
  <cols>
    <col min="1" max="1" width="13.88671875" style="218" customWidth="1"/>
    <col min="2" max="2" width="5.88671875" style="218" customWidth="1"/>
    <col min="3" max="3" width="3.109375" style="218" customWidth="1"/>
    <col min="4" max="4" width="3.33203125" style="218" customWidth="1"/>
    <col min="5" max="20" width="4.88671875" style="218" customWidth="1"/>
    <col min="21" max="21" width="12.5546875" style="218" customWidth="1"/>
    <col min="22" max="22" width="8.88671875" style="218"/>
    <col min="23" max="23" width="15.109375" style="218" customWidth="1"/>
    <col min="24" max="16384" width="8.88671875" style="218"/>
  </cols>
  <sheetData>
    <row r="1" spans="1:22" s="212" customFormat="1" ht="14.1" customHeight="1">
      <c r="A1" s="210"/>
      <c r="B1" s="211" t="s">
        <v>203</v>
      </c>
      <c r="C1" s="378" t="s">
        <v>39</v>
      </c>
      <c r="D1" s="378" t="s">
        <v>37</v>
      </c>
      <c r="E1" s="376" t="s">
        <v>204</v>
      </c>
      <c r="F1" s="377"/>
      <c r="G1" s="376" t="s">
        <v>205</v>
      </c>
      <c r="H1" s="377"/>
      <c r="I1" s="375" t="s">
        <v>206</v>
      </c>
      <c r="J1" s="375"/>
      <c r="K1" s="380" t="s">
        <v>207</v>
      </c>
      <c r="L1" s="380"/>
      <c r="M1" s="375" t="s">
        <v>208</v>
      </c>
      <c r="N1" s="375"/>
      <c r="O1" s="375" t="s">
        <v>9</v>
      </c>
      <c r="P1" s="375"/>
      <c r="Q1" s="375" t="s">
        <v>209</v>
      </c>
      <c r="R1" s="375"/>
      <c r="S1" s="376" t="s">
        <v>210</v>
      </c>
      <c r="T1" s="377"/>
      <c r="U1" s="378" t="s">
        <v>211</v>
      </c>
    </row>
    <row r="2" spans="1:22" s="212" customFormat="1" ht="14.1" customHeight="1">
      <c r="A2" s="213" t="s">
        <v>212</v>
      </c>
      <c r="B2" s="214"/>
      <c r="C2" s="379"/>
      <c r="D2" s="379"/>
      <c r="E2" s="215" t="s">
        <v>213</v>
      </c>
      <c r="F2" s="215" t="s">
        <v>214</v>
      </c>
      <c r="G2" s="215" t="s">
        <v>213</v>
      </c>
      <c r="H2" s="215" t="s">
        <v>214</v>
      </c>
      <c r="I2" s="215" t="s">
        <v>213</v>
      </c>
      <c r="J2" s="215" t="s">
        <v>214</v>
      </c>
      <c r="K2" s="215" t="s">
        <v>213</v>
      </c>
      <c r="L2" s="215" t="s">
        <v>214</v>
      </c>
      <c r="M2" s="215" t="s">
        <v>213</v>
      </c>
      <c r="N2" s="215" t="s">
        <v>214</v>
      </c>
      <c r="O2" s="215" t="s">
        <v>213</v>
      </c>
      <c r="P2" s="215" t="s">
        <v>214</v>
      </c>
      <c r="Q2" s="215" t="s">
        <v>213</v>
      </c>
      <c r="R2" s="215" t="s">
        <v>214</v>
      </c>
      <c r="S2" s="215" t="s">
        <v>213</v>
      </c>
      <c r="T2" s="215" t="s">
        <v>214</v>
      </c>
      <c r="U2" s="379"/>
    </row>
    <row r="3" spans="1:22" ht="14.1" customHeight="1">
      <c r="A3" s="372" t="e">
        <f>#REF!</f>
        <v>#REF!</v>
      </c>
      <c r="B3" s="373"/>
      <c r="C3" s="373"/>
      <c r="D3" s="374"/>
      <c r="E3" s="216"/>
      <c r="F3" s="216"/>
      <c r="G3" s="216"/>
      <c r="H3" s="216"/>
      <c r="I3" s="216"/>
      <c r="J3" s="216"/>
      <c r="K3" s="216"/>
      <c r="L3" s="216"/>
      <c r="M3" s="216"/>
      <c r="N3" s="216"/>
      <c r="O3" s="216"/>
      <c r="P3" s="216"/>
      <c r="Q3" s="216"/>
      <c r="R3" s="216"/>
      <c r="S3" s="216"/>
      <c r="T3" s="216"/>
      <c r="U3" s="217"/>
    </row>
    <row r="4" spans="1:22" ht="14.1" customHeight="1">
      <c r="A4" s="366"/>
      <c r="B4" s="367"/>
      <c r="C4" s="367"/>
      <c r="D4" s="368"/>
      <c r="E4" s="216"/>
      <c r="F4" s="216"/>
      <c r="G4" s="216"/>
      <c r="H4" s="216"/>
      <c r="I4" s="216"/>
      <c r="J4" s="216"/>
      <c r="K4" s="216"/>
      <c r="L4" s="216"/>
      <c r="M4" s="216"/>
      <c r="N4" s="216"/>
      <c r="O4" s="216"/>
      <c r="P4" s="216"/>
      <c r="Q4" s="216"/>
      <c r="R4" s="216"/>
      <c r="S4" s="216"/>
      <c r="T4" s="216"/>
      <c r="U4" s="217"/>
    </row>
    <row r="5" spans="1:22" ht="14.1" customHeight="1">
      <c r="A5" s="369"/>
      <c r="B5" s="370"/>
      <c r="C5" s="370"/>
      <c r="D5" s="371"/>
      <c r="E5" s="216"/>
      <c r="F5" s="216"/>
      <c r="G5" s="216"/>
      <c r="H5" s="216"/>
      <c r="I5" s="216"/>
      <c r="J5" s="216"/>
      <c r="K5" s="216"/>
      <c r="L5" s="216"/>
      <c r="M5" s="216"/>
      <c r="N5" s="216"/>
      <c r="O5" s="216"/>
      <c r="P5" s="216"/>
      <c r="Q5" s="216"/>
      <c r="R5" s="216"/>
      <c r="S5" s="216"/>
      <c r="T5" s="216"/>
      <c r="U5" s="217"/>
    </row>
    <row r="6" spans="1:22" ht="14.1" customHeight="1">
      <c r="A6" s="219"/>
      <c r="B6" s="220"/>
      <c r="C6" s="221"/>
      <c r="D6" s="222"/>
      <c r="E6" s="216"/>
      <c r="F6" s="216"/>
      <c r="G6" s="216"/>
      <c r="H6" s="216"/>
      <c r="I6" s="216"/>
      <c r="J6" s="216"/>
      <c r="K6" s="216"/>
      <c r="L6" s="216"/>
      <c r="M6" s="216"/>
      <c r="N6" s="216"/>
      <c r="O6" s="216"/>
      <c r="P6" s="216"/>
      <c r="Q6" s="216"/>
      <c r="R6" s="216"/>
      <c r="S6" s="216"/>
      <c r="T6" s="216"/>
      <c r="U6" s="223"/>
    </row>
    <row r="7" spans="1:22" s="231" customFormat="1" ht="14.1" customHeight="1">
      <c r="A7" s="224" t="s">
        <v>215</v>
      </c>
      <c r="B7" s="225" t="s">
        <v>216</v>
      </c>
      <c r="C7" s="226"/>
      <c r="D7" s="227"/>
      <c r="E7" s="228"/>
      <c r="F7" s="228"/>
      <c r="G7" s="228">
        <v>0.35</v>
      </c>
      <c r="H7" s="229">
        <f>G7*$C$8</f>
        <v>0.35</v>
      </c>
      <c r="I7" s="228">
        <v>0.36</v>
      </c>
      <c r="J7" s="229">
        <f>I7*$C$8</f>
        <v>0.36</v>
      </c>
      <c r="K7" s="228"/>
      <c r="L7" s="228"/>
      <c r="M7" s="228"/>
      <c r="N7" s="228"/>
      <c r="O7" s="228"/>
      <c r="P7" s="228"/>
      <c r="Q7" s="228"/>
      <c r="R7" s="228"/>
      <c r="S7" s="228"/>
      <c r="T7" s="229"/>
      <c r="U7" s="230" t="s">
        <v>217</v>
      </c>
    </row>
    <row r="8" spans="1:22" s="231" customFormat="1" ht="14.1" customHeight="1">
      <c r="A8" s="232"/>
      <c r="B8" s="225" t="s">
        <v>218</v>
      </c>
      <c r="C8" s="233">
        <v>1</v>
      </c>
      <c r="D8" s="234" t="s">
        <v>58</v>
      </c>
      <c r="E8" s="229"/>
      <c r="F8" s="229"/>
      <c r="G8" s="229"/>
      <c r="H8" s="229"/>
      <c r="I8" s="229"/>
      <c r="J8" s="229"/>
      <c r="K8" s="229"/>
      <c r="L8" s="229"/>
      <c r="M8" s="229"/>
      <c r="N8" s="229"/>
      <c r="O8" s="229"/>
      <c r="P8" s="229"/>
      <c r="Q8" s="229"/>
      <c r="R8" s="229"/>
      <c r="S8" s="229"/>
      <c r="T8" s="229"/>
      <c r="U8" s="235" t="s">
        <v>219</v>
      </c>
      <c r="V8" s="231" t="e">
        <f>#REF!</f>
        <v>#REF!</v>
      </c>
    </row>
    <row r="9" spans="1:22" s="231" customFormat="1" ht="14.1" customHeight="1">
      <c r="A9" s="232"/>
      <c r="B9" s="225" t="s">
        <v>220</v>
      </c>
      <c r="C9" s="233"/>
      <c r="D9" s="234"/>
      <c r="E9" s="229"/>
      <c r="F9" s="229"/>
      <c r="G9" s="229"/>
      <c r="H9" s="229"/>
      <c r="I9" s="229"/>
      <c r="J9" s="229"/>
      <c r="K9" s="229"/>
      <c r="L9" s="229"/>
      <c r="M9" s="229"/>
      <c r="N9" s="229"/>
      <c r="O9" s="229"/>
      <c r="P9" s="229"/>
      <c r="Q9" s="229"/>
      <c r="R9" s="229"/>
      <c r="S9" s="229"/>
      <c r="T9" s="229"/>
      <c r="U9" s="235" t="s">
        <v>221</v>
      </c>
    </row>
    <row r="10" spans="1:22" s="231" customFormat="1" ht="14.1" customHeight="1">
      <c r="A10" s="236"/>
      <c r="B10" s="225" t="s">
        <v>222</v>
      </c>
      <c r="C10" s="237"/>
      <c r="D10" s="238"/>
      <c r="E10" s="229">
        <v>0.48</v>
      </c>
      <c r="F10" s="229">
        <f>E10*$C$8</f>
        <v>0.48</v>
      </c>
      <c r="G10" s="229"/>
      <c r="H10" s="229"/>
      <c r="I10" s="229">
        <v>0.48</v>
      </c>
      <c r="J10" s="229">
        <f>I10*$C$8</f>
        <v>0.48</v>
      </c>
      <c r="K10" s="229"/>
      <c r="L10" s="229"/>
      <c r="M10" s="229"/>
      <c r="N10" s="229"/>
      <c r="O10" s="229"/>
      <c r="P10" s="229"/>
      <c r="Q10" s="229"/>
      <c r="R10" s="229"/>
      <c r="S10" s="229"/>
      <c r="T10" s="229"/>
      <c r="U10" s="239" t="s">
        <v>223</v>
      </c>
    </row>
    <row r="11" spans="1:22" s="231" customFormat="1" ht="14.1" customHeight="1">
      <c r="A11" s="224" t="s">
        <v>224</v>
      </c>
      <c r="B11" s="225" t="s">
        <v>216</v>
      </c>
      <c r="C11" s="226"/>
      <c r="D11" s="227"/>
      <c r="E11" s="228"/>
      <c r="F11" s="228"/>
      <c r="G11" s="228">
        <v>0.45</v>
      </c>
      <c r="H11" s="229">
        <f>G11*$C$12</f>
        <v>0.45</v>
      </c>
      <c r="I11" s="228">
        <v>0.45</v>
      </c>
      <c r="J11" s="229">
        <f>I11*$C$12</f>
        <v>0.45</v>
      </c>
      <c r="K11" s="228"/>
      <c r="L11" s="228"/>
      <c r="M11" s="228"/>
      <c r="N11" s="228"/>
      <c r="O11" s="228"/>
      <c r="P11" s="228"/>
      <c r="Q11" s="228"/>
      <c r="R11" s="228"/>
      <c r="S11" s="228"/>
      <c r="T11" s="229"/>
      <c r="U11" s="230" t="s">
        <v>217</v>
      </c>
    </row>
    <row r="12" spans="1:22" s="231" customFormat="1" ht="14.1" customHeight="1">
      <c r="A12" s="232"/>
      <c r="B12" s="225" t="s">
        <v>218</v>
      </c>
      <c r="C12" s="233">
        <v>1</v>
      </c>
      <c r="D12" s="234" t="s">
        <v>58</v>
      </c>
      <c r="E12" s="229"/>
      <c r="F12" s="229"/>
      <c r="G12" s="229"/>
      <c r="H12" s="229"/>
      <c r="I12" s="229"/>
      <c r="J12" s="229"/>
      <c r="K12" s="229"/>
      <c r="L12" s="229"/>
      <c r="M12" s="229"/>
      <c r="N12" s="229"/>
      <c r="O12" s="229"/>
      <c r="P12" s="229"/>
      <c r="Q12" s="229"/>
      <c r="R12" s="229"/>
      <c r="S12" s="229"/>
      <c r="T12" s="229"/>
      <c r="U12" s="235" t="s">
        <v>219</v>
      </c>
      <c r="V12" s="231" t="e">
        <f>#REF!</f>
        <v>#REF!</v>
      </c>
    </row>
    <row r="13" spans="1:22" s="231" customFormat="1" ht="14.1" customHeight="1">
      <c r="A13" s="232"/>
      <c r="B13" s="225" t="s">
        <v>220</v>
      </c>
      <c r="C13" s="233"/>
      <c r="D13" s="234"/>
      <c r="E13" s="229"/>
      <c r="F13" s="229"/>
      <c r="G13" s="229"/>
      <c r="H13" s="229"/>
      <c r="I13" s="229"/>
      <c r="J13" s="229"/>
      <c r="K13" s="229"/>
      <c r="L13" s="229"/>
      <c r="M13" s="229"/>
      <c r="N13" s="229"/>
      <c r="O13" s="229"/>
      <c r="P13" s="229"/>
      <c r="Q13" s="229"/>
      <c r="R13" s="229"/>
      <c r="S13" s="229"/>
      <c r="T13" s="229"/>
      <c r="U13" s="235" t="s">
        <v>224</v>
      </c>
    </row>
    <row r="14" spans="1:22" s="231" customFormat="1" ht="14.1" customHeight="1">
      <c r="A14" s="236"/>
      <c r="B14" s="225" t="s">
        <v>222</v>
      </c>
      <c r="C14" s="237"/>
      <c r="D14" s="238"/>
      <c r="E14" s="229">
        <v>0.26</v>
      </c>
      <c r="F14" s="229">
        <f>E14*$C$12</f>
        <v>0.26</v>
      </c>
      <c r="G14" s="229"/>
      <c r="H14" s="229"/>
      <c r="I14" s="229">
        <v>0.26</v>
      </c>
      <c r="J14" s="229">
        <f>I14*$C$12</f>
        <v>0.26</v>
      </c>
      <c r="K14" s="229"/>
      <c r="L14" s="229"/>
      <c r="M14" s="229"/>
      <c r="N14" s="229"/>
      <c r="O14" s="229"/>
      <c r="P14" s="229"/>
      <c r="Q14" s="229"/>
      <c r="R14" s="229"/>
      <c r="S14" s="229"/>
      <c r="T14" s="229"/>
      <c r="U14" s="239" t="s">
        <v>223</v>
      </c>
    </row>
    <row r="15" spans="1:22" s="231" customFormat="1" ht="14.1" customHeight="1">
      <c r="A15" s="224" t="s">
        <v>199</v>
      </c>
      <c r="B15" s="225" t="s">
        <v>216</v>
      </c>
      <c r="C15" s="226"/>
      <c r="D15" s="227"/>
      <c r="E15" s="228"/>
      <c r="F15" s="228"/>
      <c r="G15" s="228">
        <v>0.48</v>
      </c>
      <c r="H15" s="229">
        <f>G15*$C$16</f>
        <v>0.48</v>
      </c>
      <c r="I15" s="228">
        <v>0.48</v>
      </c>
      <c r="J15" s="229">
        <f>I15*$C$16</f>
        <v>0.48</v>
      </c>
      <c r="K15" s="228"/>
      <c r="L15" s="228"/>
      <c r="M15" s="228"/>
      <c r="N15" s="228"/>
      <c r="O15" s="228"/>
      <c r="P15" s="228"/>
      <c r="Q15" s="228"/>
      <c r="R15" s="228"/>
      <c r="S15" s="228"/>
      <c r="T15" s="229"/>
      <c r="U15" s="230" t="s">
        <v>217</v>
      </c>
    </row>
    <row r="16" spans="1:22" s="231" customFormat="1" ht="14.1" customHeight="1">
      <c r="A16" s="232"/>
      <c r="B16" s="225" t="s">
        <v>218</v>
      </c>
      <c r="C16" s="233">
        <v>1</v>
      </c>
      <c r="D16" s="234" t="s">
        <v>58</v>
      </c>
      <c r="E16" s="229"/>
      <c r="F16" s="229"/>
      <c r="G16" s="229"/>
      <c r="H16" s="229"/>
      <c r="I16" s="229"/>
      <c r="J16" s="229"/>
      <c r="K16" s="229"/>
      <c r="L16" s="229"/>
      <c r="M16" s="229"/>
      <c r="N16" s="229"/>
      <c r="O16" s="229"/>
      <c r="P16" s="229"/>
      <c r="Q16" s="229"/>
      <c r="R16" s="229"/>
      <c r="S16" s="229"/>
      <c r="T16" s="229"/>
      <c r="U16" s="235" t="s">
        <v>219</v>
      </c>
      <c r="V16" s="231" t="e">
        <f>#REF!</f>
        <v>#REF!</v>
      </c>
    </row>
    <row r="17" spans="1:22" s="231" customFormat="1" ht="14.1" customHeight="1">
      <c r="A17" s="232"/>
      <c r="B17" s="225" t="s">
        <v>220</v>
      </c>
      <c r="C17" s="233"/>
      <c r="D17" s="234"/>
      <c r="E17" s="229"/>
      <c r="F17" s="229"/>
      <c r="G17" s="229"/>
      <c r="H17" s="229"/>
      <c r="I17" s="229"/>
      <c r="J17" s="229"/>
      <c r="K17" s="229"/>
      <c r="L17" s="229"/>
      <c r="M17" s="229"/>
      <c r="N17" s="229"/>
      <c r="O17" s="229"/>
      <c r="P17" s="229"/>
      <c r="Q17" s="229"/>
      <c r="R17" s="229"/>
      <c r="S17" s="229"/>
      <c r="T17" s="229"/>
      <c r="U17" s="235" t="s">
        <v>225</v>
      </c>
    </row>
    <row r="18" spans="1:22" s="231" customFormat="1" ht="14.1" customHeight="1">
      <c r="A18" s="236"/>
      <c r="B18" s="225" t="s">
        <v>222</v>
      </c>
      <c r="C18" s="237"/>
      <c r="D18" s="238"/>
      <c r="E18" s="229">
        <v>0.28999999999999998</v>
      </c>
      <c r="F18" s="229">
        <f>E18*$C$16</f>
        <v>0.28999999999999998</v>
      </c>
      <c r="G18" s="229"/>
      <c r="H18" s="229"/>
      <c r="I18" s="229">
        <v>0.28999999999999998</v>
      </c>
      <c r="J18" s="229">
        <f>I18*$C$16</f>
        <v>0.28999999999999998</v>
      </c>
      <c r="K18" s="229"/>
      <c r="L18" s="229"/>
      <c r="M18" s="229"/>
      <c r="N18" s="229"/>
      <c r="O18" s="229"/>
      <c r="P18" s="229"/>
      <c r="Q18" s="229"/>
      <c r="R18" s="229"/>
      <c r="S18" s="229"/>
      <c r="T18" s="229"/>
      <c r="U18" s="239" t="s">
        <v>223</v>
      </c>
    </row>
    <row r="19" spans="1:22" s="231" customFormat="1" ht="14.1" customHeight="1">
      <c r="A19" s="224" t="s">
        <v>200</v>
      </c>
      <c r="B19" s="225" t="s">
        <v>216</v>
      </c>
      <c r="C19" s="226"/>
      <c r="D19" s="227"/>
      <c r="E19" s="228"/>
      <c r="F19" s="228"/>
      <c r="G19" s="228">
        <v>0.45</v>
      </c>
      <c r="H19" s="229">
        <f>G19*$C$20</f>
        <v>0.45</v>
      </c>
      <c r="I19" s="228">
        <v>0.45</v>
      </c>
      <c r="J19" s="229">
        <f>I19*$C$20</f>
        <v>0.45</v>
      </c>
      <c r="K19" s="228"/>
      <c r="L19" s="228"/>
      <c r="M19" s="228"/>
      <c r="N19" s="228"/>
      <c r="O19" s="228"/>
      <c r="P19" s="228"/>
      <c r="Q19" s="228"/>
      <c r="R19" s="228"/>
      <c r="S19" s="228"/>
      <c r="T19" s="229"/>
      <c r="U19" s="230" t="s">
        <v>217</v>
      </c>
    </row>
    <row r="20" spans="1:22" s="231" customFormat="1" ht="14.1" customHeight="1">
      <c r="A20" s="232"/>
      <c r="B20" s="225" t="s">
        <v>218</v>
      </c>
      <c r="C20" s="233">
        <v>1</v>
      </c>
      <c r="D20" s="234" t="s">
        <v>58</v>
      </c>
      <c r="E20" s="229"/>
      <c r="F20" s="229"/>
      <c r="G20" s="229"/>
      <c r="H20" s="229"/>
      <c r="I20" s="229"/>
      <c r="J20" s="229"/>
      <c r="K20" s="229"/>
      <c r="L20" s="229"/>
      <c r="M20" s="229"/>
      <c r="N20" s="229"/>
      <c r="O20" s="229"/>
      <c r="P20" s="229"/>
      <c r="Q20" s="229"/>
      <c r="R20" s="229"/>
      <c r="S20" s="229"/>
      <c r="T20" s="229"/>
      <c r="U20" s="235" t="s">
        <v>219</v>
      </c>
      <c r="V20" s="231" t="e">
        <f>#REF!</f>
        <v>#REF!</v>
      </c>
    </row>
    <row r="21" spans="1:22" s="231" customFormat="1" ht="14.1" customHeight="1">
      <c r="A21" s="232"/>
      <c r="B21" s="225" t="s">
        <v>220</v>
      </c>
      <c r="C21" s="233"/>
      <c r="D21" s="234"/>
      <c r="E21" s="229"/>
      <c r="F21" s="229"/>
      <c r="G21" s="229"/>
      <c r="H21" s="229"/>
      <c r="I21" s="229"/>
      <c r="J21" s="229"/>
      <c r="K21" s="229"/>
      <c r="L21" s="229"/>
      <c r="M21" s="229"/>
      <c r="N21" s="229"/>
      <c r="O21" s="229"/>
      <c r="P21" s="229"/>
      <c r="Q21" s="229"/>
      <c r="R21" s="229"/>
      <c r="S21" s="229"/>
      <c r="T21" s="229"/>
      <c r="U21" s="235" t="s">
        <v>200</v>
      </c>
    </row>
    <row r="22" spans="1:22" s="231" customFormat="1" ht="14.1" customHeight="1">
      <c r="A22" s="236"/>
      <c r="B22" s="225" t="s">
        <v>222</v>
      </c>
      <c r="C22" s="237"/>
      <c r="D22" s="238"/>
      <c r="E22" s="229">
        <v>0.17</v>
      </c>
      <c r="F22" s="229">
        <f>E22*$C$20</f>
        <v>0.17</v>
      </c>
      <c r="G22" s="229"/>
      <c r="H22" s="229"/>
      <c r="I22" s="229">
        <v>0.17</v>
      </c>
      <c r="J22" s="229">
        <f>I22*$C$20</f>
        <v>0.17</v>
      </c>
      <c r="K22" s="229"/>
      <c r="L22" s="229"/>
      <c r="M22" s="229"/>
      <c r="N22" s="229"/>
      <c r="O22" s="229"/>
      <c r="P22" s="229"/>
      <c r="Q22" s="229"/>
      <c r="R22" s="229"/>
      <c r="S22" s="229"/>
      <c r="T22" s="229"/>
      <c r="U22" s="239" t="s">
        <v>223</v>
      </c>
    </row>
    <row r="23" spans="1:22" s="231" customFormat="1" ht="14.1" customHeight="1">
      <c r="A23" s="224" t="s">
        <v>226</v>
      </c>
      <c r="B23" s="225" t="s">
        <v>216</v>
      </c>
      <c r="C23" s="226"/>
      <c r="D23" s="227"/>
      <c r="E23" s="228"/>
      <c r="F23" s="228"/>
      <c r="G23" s="228">
        <v>0.35</v>
      </c>
      <c r="H23" s="229">
        <f>G23*$C$24</f>
        <v>0.35</v>
      </c>
      <c r="I23" s="228">
        <v>0.35</v>
      </c>
      <c r="J23" s="229">
        <f>I23*$C$24</f>
        <v>0.35</v>
      </c>
      <c r="K23" s="228"/>
      <c r="L23" s="228"/>
      <c r="M23" s="228"/>
      <c r="N23" s="228"/>
      <c r="O23" s="228"/>
      <c r="P23" s="228"/>
      <c r="Q23" s="228"/>
      <c r="R23" s="228"/>
      <c r="S23" s="228"/>
      <c r="T23" s="229"/>
      <c r="U23" s="230" t="s">
        <v>217</v>
      </c>
    </row>
    <row r="24" spans="1:22" s="231" customFormat="1" ht="14.1" customHeight="1">
      <c r="A24" s="232"/>
      <c r="B24" s="225" t="s">
        <v>218</v>
      </c>
      <c r="C24" s="233">
        <v>1</v>
      </c>
      <c r="D24" s="234" t="s">
        <v>58</v>
      </c>
      <c r="E24" s="229"/>
      <c r="F24" s="229"/>
      <c r="G24" s="229"/>
      <c r="H24" s="229"/>
      <c r="I24" s="229"/>
      <c r="J24" s="229"/>
      <c r="K24" s="229"/>
      <c r="L24" s="229"/>
      <c r="M24" s="229"/>
      <c r="N24" s="229"/>
      <c r="O24" s="229"/>
      <c r="P24" s="229"/>
      <c r="Q24" s="229"/>
      <c r="R24" s="229"/>
      <c r="S24" s="229"/>
      <c r="T24" s="229"/>
      <c r="U24" s="235" t="s">
        <v>219</v>
      </c>
      <c r="V24" s="231" t="e">
        <f>#REF!</f>
        <v>#REF!</v>
      </c>
    </row>
    <row r="25" spans="1:22" s="231" customFormat="1" ht="14.1" customHeight="1">
      <c r="A25" s="232"/>
      <c r="B25" s="225" t="s">
        <v>220</v>
      </c>
      <c r="C25" s="233"/>
      <c r="D25" s="234"/>
      <c r="E25" s="229"/>
      <c r="F25" s="229"/>
      <c r="G25" s="229"/>
      <c r="H25" s="229"/>
      <c r="I25" s="229"/>
      <c r="J25" s="229"/>
      <c r="K25" s="229"/>
      <c r="L25" s="229"/>
      <c r="M25" s="229"/>
      <c r="N25" s="229"/>
      <c r="O25" s="229"/>
      <c r="P25" s="229"/>
      <c r="Q25" s="229"/>
      <c r="R25" s="229"/>
      <c r="S25" s="229"/>
      <c r="T25" s="229"/>
      <c r="U25" s="235" t="s">
        <v>226</v>
      </c>
    </row>
    <row r="26" spans="1:22" s="231" customFormat="1" ht="14.1" customHeight="1">
      <c r="A26" s="236"/>
      <c r="B26" s="225" t="s">
        <v>222</v>
      </c>
      <c r="C26" s="237"/>
      <c r="D26" s="238"/>
      <c r="E26" s="229">
        <v>0.5</v>
      </c>
      <c r="F26" s="229">
        <f>E26*$C$24</f>
        <v>0.5</v>
      </c>
      <c r="G26" s="229"/>
      <c r="H26" s="229"/>
      <c r="I26" s="229">
        <v>0.5</v>
      </c>
      <c r="J26" s="229">
        <f>I26*$C$24</f>
        <v>0.5</v>
      </c>
      <c r="K26" s="229"/>
      <c r="L26" s="229"/>
      <c r="M26" s="229"/>
      <c r="N26" s="229"/>
      <c r="O26" s="229"/>
      <c r="P26" s="229"/>
      <c r="Q26" s="229"/>
      <c r="R26" s="229"/>
      <c r="S26" s="229"/>
      <c r="T26" s="229"/>
      <c r="U26" s="239" t="s">
        <v>223</v>
      </c>
    </row>
    <row r="27" spans="1:22" s="231" customFormat="1" ht="14.1" customHeight="1">
      <c r="A27" s="224" t="s">
        <v>201</v>
      </c>
      <c r="B27" s="225" t="s">
        <v>216</v>
      </c>
      <c r="C27" s="226"/>
      <c r="D27" s="227"/>
      <c r="E27" s="228"/>
      <c r="F27" s="228"/>
      <c r="G27" s="228">
        <v>0.23</v>
      </c>
      <c r="H27" s="229">
        <f>G27*$C$28</f>
        <v>0.23</v>
      </c>
      <c r="I27" s="228">
        <v>0.23</v>
      </c>
      <c r="J27" s="229">
        <f>I27*$C$28</f>
        <v>0.23</v>
      </c>
      <c r="K27" s="228"/>
      <c r="L27" s="228"/>
      <c r="M27" s="228"/>
      <c r="N27" s="228"/>
      <c r="O27" s="228"/>
      <c r="P27" s="228"/>
      <c r="Q27" s="228"/>
      <c r="R27" s="228"/>
      <c r="S27" s="228"/>
      <c r="T27" s="229"/>
      <c r="U27" s="230" t="s">
        <v>217</v>
      </c>
    </row>
    <row r="28" spans="1:22" s="231" customFormat="1" ht="14.1" customHeight="1">
      <c r="A28" s="232"/>
      <c r="B28" s="225" t="s">
        <v>218</v>
      </c>
      <c r="C28" s="233">
        <v>1</v>
      </c>
      <c r="D28" s="234" t="s">
        <v>58</v>
      </c>
      <c r="E28" s="229"/>
      <c r="F28" s="229"/>
      <c r="G28" s="229"/>
      <c r="H28" s="229"/>
      <c r="I28" s="229"/>
      <c r="J28" s="229"/>
      <c r="K28" s="229"/>
      <c r="L28" s="229"/>
      <c r="M28" s="229"/>
      <c r="N28" s="229"/>
      <c r="O28" s="229"/>
      <c r="P28" s="229"/>
      <c r="Q28" s="229"/>
      <c r="R28" s="229"/>
      <c r="S28" s="229"/>
      <c r="T28" s="229"/>
      <c r="U28" s="235" t="s">
        <v>219</v>
      </c>
      <c r="V28" s="231" t="e">
        <f>#REF!</f>
        <v>#REF!</v>
      </c>
    </row>
    <row r="29" spans="1:22" s="231" customFormat="1" ht="14.1" customHeight="1">
      <c r="A29" s="232"/>
      <c r="B29" s="225" t="s">
        <v>220</v>
      </c>
      <c r="C29" s="233"/>
      <c r="D29" s="234"/>
      <c r="E29" s="229"/>
      <c r="F29" s="229"/>
      <c r="G29" s="229"/>
      <c r="H29" s="229"/>
      <c r="I29" s="229"/>
      <c r="J29" s="229"/>
      <c r="K29" s="229"/>
      <c r="L29" s="229"/>
      <c r="M29" s="229"/>
      <c r="N29" s="229"/>
      <c r="O29" s="229"/>
      <c r="P29" s="229"/>
      <c r="Q29" s="229"/>
      <c r="R29" s="229"/>
      <c r="S29" s="229"/>
      <c r="T29" s="229"/>
      <c r="U29" s="235" t="s">
        <v>227</v>
      </c>
    </row>
    <row r="30" spans="1:22" s="231" customFormat="1" ht="14.1" customHeight="1">
      <c r="A30" s="236"/>
      <c r="B30" s="225" t="s">
        <v>222</v>
      </c>
      <c r="C30" s="237"/>
      <c r="D30" s="238"/>
      <c r="E30" s="229">
        <v>0.22</v>
      </c>
      <c r="F30" s="229">
        <f>E30*$C$28</f>
        <v>0.22</v>
      </c>
      <c r="G30" s="229"/>
      <c r="H30" s="229"/>
      <c r="I30" s="229">
        <v>0.22</v>
      </c>
      <c r="J30" s="229">
        <f>I30*$C$28</f>
        <v>0.22</v>
      </c>
      <c r="K30" s="229"/>
      <c r="L30" s="229"/>
      <c r="M30" s="229"/>
      <c r="N30" s="229"/>
      <c r="O30" s="229"/>
      <c r="P30" s="229"/>
      <c r="Q30" s="229"/>
      <c r="R30" s="229"/>
      <c r="S30" s="229"/>
      <c r="T30" s="229"/>
      <c r="U30" s="239" t="s">
        <v>223</v>
      </c>
    </row>
    <row r="31" spans="1:22" s="231" customFormat="1" ht="14.1" customHeight="1">
      <c r="A31" s="224" t="s">
        <v>202</v>
      </c>
      <c r="B31" s="225" t="s">
        <v>216</v>
      </c>
      <c r="C31" s="226"/>
      <c r="D31" s="227"/>
      <c r="E31" s="228"/>
      <c r="F31" s="228"/>
      <c r="G31" s="228">
        <v>0.3</v>
      </c>
      <c r="H31" s="229">
        <f>G31*$C$32</f>
        <v>0.3</v>
      </c>
      <c r="I31" s="228">
        <v>1.5</v>
      </c>
      <c r="J31" s="229">
        <f>I31*$C$32</f>
        <v>1.5</v>
      </c>
      <c r="K31" s="228"/>
      <c r="L31" s="228"/>
      <c r="M31" s="228"/>
      <c r="N31" s="228"/>
      <c r="O31" s="228"/>
      <c r="P31" s="228"/>
      <c r="Q31" s="228"/>
      <c r="R31" s="228"/>
      <c r="S31" s="228">
        <v>0.5</v>
      </c>
      <c r="T31" s="228">
        <f>S31*$C$32</f>
        <v>0.5</v>
      </c>
      <c r="U31" s="230" t="s">
        <v>217</v>
      </c>
    </row>
    <row r="32" spans="1:22" s="231" customFormat="1" ht="14.1" customHeight="1">
      <c r="A32" s="232"/>
      <c r="B32" s="225" t="s">
        <v>218</v>
      </c>
      <c r="C32" s="233">
        <v>1</v>
      </c>
      <c r="D32" s="234" t="s">
        <v>58</v>
      </c>
      <c r="E32" s="229"/>
      <c r="F32" s="229"/>
      <c r="G32" s="229"/>
      <c r="H32" s="229"/>
      <c r="I32" s="229"/>
      <c r="J32" s="229"/>
      <c r="K32" s="229"/>
      <c r="L32" s="229"/>
      <c r="M32" s="229"/>
      <c r="N32" s="229"/>
      <c r="O32" s="229"/>
      <c r="P32" s="229"/>
      <c r="Q32" s="229"/>
      <c r="R32" s="229"/>
      <c r="S32" s="229"/>
      <c r="T32" s="229"/>
      <c r="U32" s="235" t="s">
        <v>228</v>
      </c>
      <c r="V32" s="231" t="e">
        <f>#REF!</f>
        <v>#REF!</v>
      </c>
    </row>
    <row r="33" spans="1:22" s="231" customFormat="1" ht="14.1" customHeight="1">
      <c r="A33" s="232"/>
      <c r="B33" s="225" t="s">
        <v>220</v>
      </c>
      <c r="C33" s="233"/>
      <c r="D33" s="234"/>
      <c r="E33" s="229"/>
      <c r="F33" s="229"/>
      <c r="G33" s="229"/>
      <c r="H33" s="229"/>
      <c r="I33" s="229"/>
      <c r="J33" s="229"/>
      <c r="K33" s="229"/>
      <c r="L33" s="229"/>
      <c r="M33" s="229"/>
      <c r="N33" s="229"/>
      <c r="O33" s="229"/>
      <c r="P33" s="229"/>
      <c r="Q33" s="229"/>
      <c r="R33" s="229"/>
      <c r="S33" s="229"/>
      <c r="T33" s="229"/>
      <c r="U33" s="235" t="s">
        <v>229</v>
      </c>
    </row>
    <row r="34" spans="1:22" s="231" customFormat="1" ht="14.1" customHeight="1">
      <c r="A34" s="236"/>
      <c r="B34" s="225" t="s">
        <v>230</v>
      </c>
      <c r="C34" s="237"/>
      <c r="D34" s="238"/>
      <c r="E34" s="229"/>
      <c r="F34" s="229"/>
      <c r="G34" s="229"/>
      <c r="H34" s="229"/>
      <c r="I34" s="229"/>
      <c r="J34" s="229"/>
      <c r="K34" s="229"/>
      <c r="L34" s="229"/>
      <c r="M34" s="229"/>
      <c r="N34" s="229"/>
      <c r="O34" s="229"/>
      <c r="P34" s="229"/>
      <c r="Q34" s="229"/>
      <c r="R34" s="229"/>
      <c r="S34" s="229"/>
      <c r="T34" s="229"/>
      <c r="U34" s="239" t="s">
        <v>223</v>
      </c>
    </row>
    <row r="35" spans="1:22" ht="14.1" customHeight="1">
      <c r="A35" s="240"/>
      <c r="B35" s="241"/>
      <c r="C35" s="242"/>
      <c r="D35" s="243"/>
      <c r="E35" s="244"/>
      <c r="F35" s="245"/>
      <c r="G35" s="245"/>
      <c r="H35" s="245"/>
      <c r="I35" s="245"/>
      <c r="J35" s="245"/>
      <c r="K35" s="245"/>
      <c r="L35" s="245"/>
      <c r="M35" s="245"/>
      <c r="N35" s="245"/>
      <c r="O35" s="245"/>
      <c r="P35" s="245"/>
      <c r="Q35" s="245"/>
      <c r="R35" s="245"/>
      <c r="S35" s="245"/>
      <c r="T35" s="245"/>
      <c r="U35" s="240"/>
    </row>
    <row r="36" spans="1:22" ht="14.1" customHeight="1">
      <c r="A36" s="246" t="s">
        <v>231</v>
      </c>
      <c r="B36" s="246"/>
      <c r="C36" s="247"/>
      <c r="D36" s="248"/>
      <c r="E36" s="249"/>
      <c r="F36" s="250">
        <f>SUM(F7:F34)</f>
        <v>1.92</v>
      </c>
      <c r="G36" s="250"/>
      <c r="H36" s="250">
        <f>SUM(H7:H34)</f>
        <v>2.61</v>
      </c>
      <c r="I36" s="250"/>
      <c r="J36" s="250">
        <f>SUM(J7:J34)</f>
        <v>5.74</v>
      </c>
      <c r="K36" s="250"/>
      <c r="L36" s="250">
        <f>SUM(L7:L34)</f>
        <v>0</v>
      </c>
      <c r="M36" s="250"/>
      <c r="N36" s="250">
        <f>SUM(N7:N34)</f>
        <v>0</v>
      </c>
      <c r="O36" s="250"/>
      <c r="P36" s="250">
        <f>SUM(P7:P34)</f>
        <v>0</v>
      </c>
      <c r="Q36" s="250"/>
      <c r="R36" s="250">
        <f>SUM(R7:R34)</f>
        <v>0</v>
      </c>
      <c r="S36" s="250"/>
      <c r="T36" s="250">
        <f>SUM(T7:T34)</f>
        <v>0.5</v>
      </c>
      <c r="U36" s="251"/>
    </row>
    <row r="37" spans="1:22" ht="14.1" customHeight="1">
      <c r="A37" s="240"/>
      <c r="B37" s="241"/>
      <c r="C37" s="242"/>
      <c r="D37" s="243"/>
      <c r="E37" s="252"/>
      <c r="F37" s="253"/>
      <c r="G37" s="253"/>
      <c r="H37" s="253"/>
      <c r="I37" s="253"/>
      <c r="J37" s="253"/>
      <c r="K37" s="253"/>
      <c r="L37" s="253"/>
      <c r="M37" s="253"/>
      <c r="N37" s="253"/>
      <c r="O37" s="253"/>
      <c r="P37" s="253"/>
      <c r="Q37" s="253"/>
      <c r="R37" s="253"/>
      <c r="S37" s="253"/>
      <c r="T37" s="253"/>
      <c r="U37" s="240"/>
    </row>
    <row r="38" spans="1:22" ht="14.1" customHeight="1">
      <c r="A38" s="254"/>
      <c r="B38" s="255"/>
      <c r="C38" s="256"/>
      <c r="D38" s="257"/>
      <c r="E38" s="252"/>
      <c r="F38" s="253"/>
      <c r="G38" s="253"/>
      <c r="H38" s="253"/>
      <c r="I38" s="253"/>
      <c r="J38" s="253"/>
      <c r="K38" s="253"/>
      <c r="L38" s="253"/>
      <c r="M38" s="253"/>
      <c r="N38" s="253"/>
      <c r="O38" s="253"/>
      <c r="P38" s="253"/>
      <c r="Q38" s="253"/>
      <c r="R38" s="253"/>
      <c r="S38" s="253"/>
      <c r="T38" s="253"/>
      <c r="U38" s="254"/>
    </row>
    <row r="39" spans="1:22" ht="14.1" customHeight="1">
      <c r="A39" s="372" t="e">
        <f>#REF!</f>
        <v>#REF!</v>
      </c>
      <c r="B39" s="373"/>
      <c r="C39" s="373"/>
      <c r="D39" s="374"/>
      <c r="E39" s="216"/>
      <c r="F39" s="216"/>
      <c r="G39" s="216"/>
      <c r="H39" s="216"/>
      <c r="I39" s="216"/>
      <c r="J39" s="216"/>
      <c r="K39" s="216"/>
      <c r="L39" s="216"/>
      <c r="M39" s="216"/>
      <c r="N39" s="216"/>
      <c r="O39" s="216"/>
      <c r="P39" s="216"/>
      <c r="Q39" s="216"/>
      <c r="R39" s="216"/>
      <c r="S39" s="216"/>
      <c r="T39" s="216"/>
      <c r="U39" s="217"/>
    </row>
    <row r="40" spans="1:22" ht="14.1" customHeight="1">
      <c r="A40" s="366"/>
      <c r="B40" s="367"/>
      <c r="C40" s="367"/>
      <c r="D40" s="368"/>
      <c r="E40" s="216"/>
      <c r="F40" s="216"/>
      <c r="G40" s="216"/>
      <c r="H40" s="216"/>
      <c r="I40" s="216"/>
      <c r="J40" s="216"/>
      <c r="K40" s="216"/>
      <c r="L40" s="216"/>
      <c r="M40" s="216"/>
      <c r="N40" s="216"/>
      <c r="O40" s="216"/>
      <c r="P40" s="216"/>
      <c r="Q40" s="216"/>
      <c r="R40" s="216"/>
      <c r="S40" s="216"/>
      <c r="T40" s="216"/>
      <c r="U40" s="217"/>
    </row>
    <row r="41" spans="1:22" ht="14.1" customHeight="1">
      <c r="A41" s="369"/>
      <c r="B41" s="370"/>
      <c r="C41" s="370"/>
      <c r="D41" s="371"/>
      <c r="E41" s="216"/>
      <c r="F41" s="216"/>
      <c r="G41" s="216"/>
      <c r="H41" s="216"/>
      <c r="I41" s="216"/>
      <c r="J41" s="216"/>
      <c r="K41" s="216"/>
      <c r="L41" s="216"/>
      <c r="M41" s="216"/>
      <c r="N41" s="216"/>
      <c r="O41" s="216"/>
      <c r="P41" s="216"/>
      <c r="Q41" s="216"/>
      <c r="R41" s="216"/>
      <c r="S41" s="216"/>
      <c r="T41" s="216"/>
      <c r="U41" s="217"/>
    </row>
    <row r="42" spans="1:22" ht="14.1" customHeight="1">
      <c r="A42" s="219"/>
      <c r="B42" s="220"/>
      <c r="C42" s="221"/>
      <c r="D42" s="222"/>
      <c r="E42" s="216"/>
      <c r="F42" s="216"/>
      <c r="G42" s="216"/>
      <c r="H42" s="216"/>
      <c r="I42" s="216"/>
      <c r="J42" s="216"/>
      <c r="K42" s="216"/>
      <c r="L42" s="216"/>
      <c r="M42" s="216"/>
      <c r="N42" s="216"/>
      <c r="O42" s="216"/>
      <c r="P42" s="216"/>
      <c r="Q42" s="216"/>
      <c r="R42" s="216"/>
      <c r="S42" s="216"/>
      <c r="T42" s="216"/>
      <c r="U42" s="223"/>
    </row>
    <row r="43" spans="1:22" ht="14.1" customHeight="1">
      <c r="A43" s="258" t="s">
        <v>232</v>
      </c>
      <c r="B43" s="259" t="s">
        <v>216</v>
      </c>
      <c r="C43" s="260"/>
      <c r="D43" s="261"/>
      <c r="E43" s="262"/>
      <c r="F43" s="263"/>
      <c r="G43" s="263">
        <v>0.3</v>
      </c>
      <c r="H43" s="263">
        <v>0.89999999999999991</v>
      </c>
      <c r="I43" s="263">
        <v>0.3</v>
      </c>
      <c r="J43" s="263">
        <v>0.89999999999999991</v>
      </c>
      <c r="K43" s="263"/>
      <c r="L43" s="263"/>
      <c r="M43" s="263"/>
      <c r="N43" s="263"/>
      <c r="O43" s="263"/>
      <c r="P43" s="263"/>
      <c r="Q43" s="263"/>
      <c r="R43" s="263"/>
      <c r="S43" s="263">
        <v>0.3</v>
      </c>
      <c r="T43" s="263">
        <v>0.89999999999999991</v>
      </c>
      <c r="U43" s="217" t="s">
        <v>217</v>
      </c>
    </row>
    <row r="44" spans="1:22" ht="14.1" customHeight="1">
      <c r="A44" s="264"/>
      <c r="B44" s="259" t="s">
        <v>218</v>
      </c>
      <c r="C44" s="265">
        <v>3</v>
      </c>
      <c r="D44" s="266" t="s">
        <v>58</v>
      </c>
      <c r="E44" s="267"/>
      <c r="F44" s="268"/>
      <c r="G44" s="268"/>
      <c r="H44" s="268"/>
      <c r="I44" s="268"/>
      <c r="J44" s="268"/>
      <c r="K44" s="268"/>
      <c r="L44" s="268"/>
      <c r="M44" s="268"/>
      <c r="N44" s="268"/>
      <c r="O44" s="268"/>
      <c r="P44" s="268"/>
      <c r="Q44" s="268"/>
      <c r="R44" s="268"/>
      <c r="S44" s="268"/>
      <c r="T44" s="268"/>
      <c r="U44" s="269" t="s">
        <v>228</v>
      </c>
      <c r="V44" s="218" t="e">
        <f>#REF!</f>
        <v>#REF!</v>
      </c>
    </row>
    <row r="45" spans="1:22" ht="14.1" customHeight="1">
      <c r="A45" s="264"/>
      <c r="B45" s="259" t="s">
        <v>220</v>
      </c>
      <c r="C45" s="265"/>
      <c r="D45" s="266"/>
      <c r="E45" s="262"/>
      <c r="F45" s="263"/>
      <c r="G45" s="263"/>
      <c r="H45" s="263"/>
      <c r="I45" s="263"/>
      <c r="J45" s="263"/>
      <c r="K45" s="263"/>
      <c r="L45" s="263"/>
      <c r="M45" s="263"/>
      <c r="N45" s="263"/>
      <c r="O45" s="263"/>
      <c r="P45" s="263"/>
      <c r="Q45" s="263"/>
      <c r="R45" s="263"/>
      <c r="S45" s="263"/>
      <c r="T45" s="263"/>
      <c r="U45" s="269" t="s">
        <v>233</v>
      </c>
    </row>
    <row r="46" spans="1:22" ht="14.1" customHeight="1">
      <c r="A46" s="270"/>
      <c r="B46" s="259" t="s">
        <v>222</v>
      </c>
      <c r="C46" s="271"/>
      <c r="D46" s="272"/>
      <c r="E46" s="262"/>
      <c r="F46" s="263"/>
      <c r="G46" s="263"/>
      <c r="H46" s="263"/>
      <c r="I46" s="263"/>
      <c r="J46" s="263"/>
      <c r="K46" s="263"/>
      <c r="L46" s="263"/>
      <c r="M46" s="263"/>
      <c r="N46" s="263"/>
      <c r="O46" s="263"/>
      <c r="P46" s="263"/>
      <c r="Q46" s="263"/>
      <c r="R46" s="263"/>
      <c r="S46" s="263"/>
      <c r="T46" s="263"/>
      <c r="U46" s="223" t="s">
        <v>223</v>
      </c>
    </row>
    <row r="47" spans="1:22" ht="14.1" customHeight="1">
      <c r="A47" s="258" t="s">
        <v>234</v>
      </c>
      <c r="B47" s="259" t="s">
        <v>216</v>
      </c>
      <c r="C47" s="260"/>
      <c r="D47" s="261"/>
      <c r="E47" s="262"/>
      <c r="F47" s="263"/>
      <c r="G47" s="263">
        <v>0.3</v>
      </c>
      <c r="H47" s="263">
        <v>0.6</v>
      </c>
      <c r="I47" s="263">
        <v>0.3</v>
      </c>
      <c r="J47" s="263">
        <v>0.6</v>
      </c>
      <c r="K47" s="263"/>
      <c r="L47" s="263"/>
      <c r="M47" s="263"/>
      <c r="N47" s="263"/>
      <c r="O47" s="263"/>
      <c r="P47" s="263"/>
      <c r="Q47" s="263"/>
      <c r="R47" s="263"/>
      <c r="S47" s="263">
        <v>0.3</v>
      </c>
      <c r="T47" s="263">
        <v>0.6</v>
      </c>
      <c r="U47" s="217" t="s">
        <v>217</v>
      </c>
    </row>
    <row r="48" spans="1:22" ht="14.1" customHeight="1">
      <c r="A48" s="264"/>
      <c r="B48" s="259" t="s">
        <v>218</v>
      </c>
      <c r="C48" s="265">
        <v>2</v>
      </c>
      <c r="D48" s="266" t="s">
        <v>58</v>
      </c>
      <c r="E48" s="267"/>
      <c r="F48" s="268"/>
      <c r="G48" s="268"/>
      <c r="H48" s="268"/>
      <c r="I48" s="268"/>
      <c r="J48" s="268"/>
      <c r="K48" s="268"/>
      <c r="L48" s="268"/>
      <c r="M48" s="268"/>
      <c r="N48" s="268"/>
      <c r="O48" s="268"/>
      <c r="P48" s="268"/>
      <c r="Q48" s="268"/>
      <c r="R48" s="268"/>
      <c r="S48" s="268"/>
      <c r="T48" s="268"/>
      <c r="U48" s="269" t="s">
        <v>228</v>
      </c>
      <c r="V48" s="218" t="e">
        <f>#REF!</f>
        <v>#REF!</v>
      </c>
    </row>
    <row r="49" spans="1:22" ht="14.1" customHeight="1">
      <c r="A49" s="264"/>
      <c r="B49" s="259" t="s">
        <v>220</v>
      </c>
      <c r="C49" s="265"/>
      <c r="D49" s="266"/>
      <c r="E49" s="262"/>
      <c r="F49" s="263"/>
      <c r="G49" s="263"/>
      <c r="H49" s="263"/>
      <c r="I49" s="263"/>
      <c r="J49" s="263"/>
      <c r="K49" s="263"/>
      <c r="L49" s="263"/>
      <c r="M49" s="263"/>
      <c r="N49" s="263"/>
      <c r="O49" s="263"/>
      <c r="P49" s="263"/>
      <c r="Q49" s="263"/>
      <c r="R49" s="263"/>
      <c r="S49" s="263"/>
      <c r="T49" s="263"/>
      <c r="U49" s="269" t="s">
        <v>233</v>
      </c>
    </row>
    <row r="50" spans="1:22" ht="14.1" customHeight="1">
      <c r="A50" s="270"/>
      <c r="B50" s="259" t="s">
        <v>222</v>
      </c>
      <c r="C50" s="271"/>
      <c r="D50" s="272"/>
      <c r="E50" s="262"/>
      <c r="F50" s="263"/>
      <c r="G50" s="263"/>
      <c r="H50" s="263"/>
      <c r="I50" s="263"/>
      <c r="J50" s="263"/>
      <c r="K50" s="263"/>
      <c r="L50" s="263"/>
      <c r="M50" s="263"/>
      <c r="N50" s="263"/>
      <c r="O50" s="263"/>
      <c r="P50" s="263"/>
      <c r="Q50" s="263"/>
      <c r="R50" s="263"/>
      <c r="S50" s="263"/>
      <c r="T50" s="263"/>
      <c r="U50" s="223" t="s">
        <v>223</v>
      </c>
    </row>
    <row r="51" spans="1:22" ht="14.1" customHeight="1">
      <c r="A51" s="258" t="s">
        <v>235</v>
      </c>
      <c r="B51" s="273" t="s">
        <v>216</v>
      </c>
      <c r="C51" s="260"/>
      <c r="D51" s="261"/>
      <c r="E51" s="274"/>
      <c r="F51" s="274"/>
      <c r="G51" s="274">
        <v>0.26</v>
      </c>
      <c r="H51" s="275">
        <v>0.26</v>
      </c>
      <c r="I51" s="274">
        <v>0.24</v>
      </c>
      <c r="J51" s="275">
        <v>0.24</v>
      </c>
      <c r="K51" s="274"/>
      <c r="L51" s="274"/>
      <c r="M51" s="274"/>
      <c r="N51" s="274"/>
      <c r="O51" s="274"/>
      <c r="P51" s="274"/>
      <c r="Q51" s="274"/>
      <c r="R51" s="274"/>
      <c r="S51" s="274"/>
      <c r="T51" s="274"/>
      <c r="U51" s="217" t="s">
        <v>217</v>
      </c>
    </row>
    <row r="52" spans="1:22" ht="14.1" customHeight="1">
      <c r="A52" s="264"/>
      <c r="B52" s="273" t="s">
        <v>218</v>
      </c>
      <c r="C52" s="265">
        <v>1</v>
      </c>
      <c r="D52" s="266" t="s">
        <v>58</v>
      </c>
      <c r="E52" s="275"/>
      <c r="F52" s="275"/>
      <c r="G52" s="275"/>
      <c r="H52" s="275"/>
      <c r="I52" s="275"/>
      <c r="J52" s="275"/>
      <c r="K52" s="275"/>
      <c r="L52" s="275"/>
      <c r="M52" s="275"/>
      <c r="N52" s="275"/>
      <c r="O52" s="275"/>
      <c r="P52" s="275"/>
      <c r="Q52" s="275"/>
      <c r="R52" s="275"/>
      <c r="S52" s="275"/>
      <c r="T52" s="275"/>
      <c r="U52" s="269" t="s">
        <v>228</v>
      </c>
      <c r="V52" s="218" t="e">
        <f>#REF!</f>
        <v>#REF!</v>
      </c>
    </row>
    <row r="53" spans="1:22" ht="14.1" customHeight="1">
      <c r="A53" s="264"/>
      <c r="B53" s="273" t="s">
        <v>220</v>
      </c>
      <c r="C53" s="265"/>
      <c r="D53" s="266"/>
      <c r="E53" s="275"/>
      <c r="F53" s="275"/>
      <c r="G53" s="275"/>
      <c r="H53" s="275"/>
      <c r="I53" s="275"/>
      <c r="J53" s="275"/>
      <c r="K53" s="275"/>
      <c r="L53" s="275"/>
      <c r="M53" s="275"/>
      <c r="N53" s="275"/>
      <c r="O53" s="275"/>
      <c r="P53" s="275"/>
      <c r="Q53" s="275"/>
      <c r="R53" s="275"/>
      <c r="S53" s="275"/>
      <c r="T53" s="275"/>
      <c r="U53" s="269" t="s">
        <v>236</v>
      </c>
    </row>
    <row r="54" spans="1:22" ht="14.1" customHeight="1">
      <c r="A54" s="270"/>
      <c r="B54" s="273" t="s">
        <v>222</v>
      </c>
      <c r="C54" s="271"/>
      <c r="D54" s="272"/>
      <c r="E54" s="275"/>
      <c r="F54" s="275"/>
      <c r="G54" s="275"/>
      <c r="H54" s="275"/>
      <c r="I54" s="275"/>
      <c r="J54" s="275"/>
      <c r="K54" s="275"/>
      <c r="L54" s="275"/>
      <c r="M54" s="275"/>
      <c r="N54" s="275"/>
      <c r="O54" s="275"/>
      <c r="P54" s="275"/>
      <c r="Q54" s="275"/>
      <c r="R54" s="275"/>
      <c r="S54" s="275"/>
      <c r="T54" s="275"/>
      <c r="U54" s="223" t="s">
        <v>223</v>
      </c>
    </row>
    <row r="55" spans="1:22" ht="14.1" customHeight="1">
      <c r="A55" s="258" t="s">
        <v>237</v>
      </c>
      <c r="B55" s="259" t="s">
        <v>216</v>
      </c>
      <c r="C55" s="260"/>
      <c r="D55" s="261"/>
      <c r="E55" s="262"/>
      <c r="F55" s="263"/>
      <c r="G55" s="263">
        <v>0.16</v>
      </c>
      <c r="H55" s="263">
        <v>0.32</v>
      </c>
      <c r="I55" s="263">
        <v>0.15</v>
      </c>
      <c r="J55" s="263">
        <v>0.3</v>
      </c>
      <c r="K55" s="263"/>
      <c r="L55" s="263"/>
      <c r="M55" s="263"/>
      <c r="N55" s="263"/>
      <c r="O55" s="263"/>
      <c r="P55" s="263"/>
      <c r="Q55" s="263"/>
      <c r="R55" s="263"/>
      <c r="S55" s="263"/>
      <c r="T55" s="263"/>
      <c r="U55" s="217" t="s">
        <v>217</v>
      </c>
      <c r="V55" s="231"/>
    </row>
    <row r="56" spans="1:22" ht="14.1" customHeight="1">
      <c r="A56" s="264"/>
      <c r="B56" s="259" t="s">
        <v>218</v>
      </c>
      <c r="C56" s="265">
        <v>2</v>
      </c>
      <c r="D56" s="266" t="s">
        <v>58</v>
      </c>
      <c r="E56" s="267"/>
      <c r="F56" s="268"/>
      <c r="G56" s="268"/>
      <c r="H56" s="268"/>
      <c r="I56" s="268"/>
      <c r="J56" s="268"/>
      <c r="K56" s="268"/>
      <c r="L56" s="268"/>
      <c r="M56" s="268"/>
      <c r="N56" s="268"/>
      <c r="O56" s="268"/>
      <c r="P56" s="268"/>
      <c r="Q56" s="268"/>
      <c r="R56" s="268"/>
      <c r="S56" s="268"/>
      <c r="T56" s="268"/>
      <c r="U56" s="269" t="s">
        <v>228</v>
      </c>
      <c r="V56" s="231" t="e">
        <f>#REF!</f>
        <v>#REF!</v>
      </c>
    </row>
    <row r="57" spans="1:22" ht="14.1" customHeight="1">
      <c r="A57" s="264"/>
      <c r="B57" s="259" t="s">
        <v>220</v>
      </c>
      <c r="C57" s="265"/>
      <c r="D57" s="266"/>
      <c r="E57" s="262"/>
      <c r="F57" s="263"/>
      <c r="G57" s="263"/>
      <c r="H57" s="263"/>
      <c r="I57" s="263"/>
      <c r="J57" s="263"/>
      <c r="K57" s="263"/>
      <c r="L57" s="263"/>
      <c r="M57" s="263"/>
      <c r="N57" s="263"/>
      <c r="O57" s="263"/>
      <c r="P57" s="263"/>
      <c r="Q57" s="263"/>
      <c r="R57" s="263"/>
      <c r="S57" s="263"/>
      <c r="T57" s="263"/>
      <c r="U57" s="269" t="s">
        <v>238</v>
      </c>
      <c r="V57" s="231"/>
    </row>
    <row r="58" spans="1:22" ht="14.1" customHeight="1">
      <c r="A58" s="270"/>
      <c r="B58" s="259" t="s">
        <v>222</v>
      </c>
      <c r="C58" s="271"/>
      <c r="D58" s="272"/>
      <c r="E58" s="262"/>
      <c r="F58" s="263"/>
      <c r="G58" s="263"/>
      <c r="H58" s="263"/>
      <c r="I58" s="263"/>
      <c r="J58" s="263"/>
      <c r="K58" s="263"/>
      <c r="L58" s="263"/>
      <c r="M58" s="263"/>
      <c r="N58" s="263"/>
      <c r="O58" s="263"/>
      <c r="P58" s="263"/>
      <c r="Q58" s="263"/>
      <c r="R58" s="263"/>
      <c r="S58" s="263"/>
      <c r="T58" s="263"/>
      <c r="U58" s="223" t="s">
        <v>223</v>
      </c>
      <c r="V58" s="231"/>
    </row>
    <row r="59" spans="1:22" ht="14.1" customHeight="1">
      <c r="A59" s="258" t="s">
        <v>239</v>
      </c>
      <c r="B59" s="259" t="s">
        <v>216</v>
      </c>
      <c r="C59" s="260"/>
      <c r="D59" s="261"/>
      <c r="E59" s="274"/>
      <c r="F59" s="274"/>
      <c r="G59" s="274">
        <v>0.21</v>
      </c>
      <c r="H59" s="275">
        <v>0.21</v>
      </c>
      <c r="I59" s="274">
        <v>0.21</v>
      </c>
      <c r="J59" s="275">
        <v>0.21</v>
      </c>
      <c r="K59" s="274"/>
      <c r="L59" s="274"/>
      <c r="M59" s="274"/>
      <c r="N59" s="274"/>
      <c r="O59" s="274"/>
      <c r="P59" s="274"/>
      <c r="Q59" s="274"/>
      <c r="R59" s="274"/>
      <c r="S59" s="274"/>
      <c r="T59" s="274"/>
      <c r="U59" s="217" t="s">
        <v>217</v>
      </c>
    </row>
    <row r="60" spans="1:22" ht="14.1" customHeight="1">
      <c r="A60" s="264"/>
      <c r="B60" s="259" t="s">
        <v>218</v>
      </c>
      <c r="C60" s="265">
        <v>1</v>
      </c>
      <c r="D60" s="266" t="s">
        <v>58</v>
      </c>
      <c r="E60" s="275"/>
      <c r="F60" s="275"/>
      <c r="G60" s="275"/>
      <c r="H60" s="275"/>
      <c r="I60" s="275"/>
      <c r="J60" s="275"/>
      <c r="K60" s="275"/>
      <c r="L60" s="275"/>
      <c r="M60" s="275"/>
      <c r="N60" s="275"/>
      <c r="O60" s="275"/>
      <c r="P60" s="275"/>
      <c r="Q60" s="275"/>
      <c r="R60" s="275"/>
      <c r="S60" s="275"/>
      <c r="T60" s="275"/>
      <c r="U60" s="269" t="s">
        <v>219</v>
      </c>
      <c r="V60" s="218" t="e">
        <f>#REF!</f>
        <v>#REF!</v>
      </c>
    </row>
    <row r="61" spans="1:22" ht="14.1" customHeight="1">
      <c r="A61" s="264"/>
      <c r="B61" s="259" t="s">
        <v>220</v>
      </c>
      <c r="C61" s="265"/>
      <c r="D61" s="266"/>
      <c r="E61" s="275"/>
      <c r="F61" s="275"/>
      <c r="G61" s="275"/>
      <c r="H61" s="275"/>
      <c r="I61" s="275"/>
      <c r="J61" s="275"/>
      <c r="K61" s="275"/>
      <c r="L61" s="275"/>
      <c r="M61" s="275"/>
      <c r="N61" s="275"/>
      <c r="O61" s="275"/>
      <c r="P61" s="275"/>
      <c r="Q61" s="275"/>
      <c r="R61" s="275"/>
      <c r="S61" s="275"/>
      <c r="T61" s="275"/>
      <c r="U61" s="269" t="s">
        <v>239</v>
      </c>
    </row>
    <row r="62" spans="1:22" ht="14.1" customHeight="1">
      <c r="A62" s="270"/>
      <c r="B62" s="259" t="s">
        <v>222</v>
      </c>
      <c r="C62" s="271"/>
      <c r="D62" s="272"/>
      <c r="E62" s="275"/>
      <c r="F62" s="275"/>
      <c r="G62" s="275"/>
      <c r="H62" s="275"/>
      <c r="I62" s="275"/>
      <c r="J62" s="275"/>
      <c r="K62" s="275"/>
      <c r="L62" s="275"/>
      <c r="M62" s="275"/>
      <c r="N62" s="275"/>
      <c r="O62" s="275"/>
      <c r="P62" s="275"/>
      <c r="Q62" s="275"/>
      <c r="R62" s="275"/>
      <c r="S62" s="275"/>
      <c r="T62" s="275"/>
      <c r="U62" s="223" t="s">
        <v>223</v>
      </c>
    </row>
    <row r="63" spans="1:22" ht="14.1" customHeight="1">
      <c r="A63" s="258" t="s">
        <v>240</v>
      </c>
      <c r="B63" s="273" t="s">
        <v>216</v>
      </c>
      <c r="C63" s="260"/>
      <c r="D63" s="261"/>
      <c r="E63" s="274"/>
      <c r="F63" s="274"/>
      <c r="G63" s="274">
        <v>0.4</v>
      </c>
      <c r="H63" s="275">
        <v>0.4</v>
      </c>
      <c r="I63" s="274">
        <v>0.4</v>
      </c>
      <c r="J63" s="275">
        <v>0.4</v>
      </c>
      <c r="K63" s="274"/>
      <c r="L63" s="274"/>
      <c r="M63" s="274"/>
      <c r="N63" s="274"/>
      <c r="O63" s="274"/>
      <c r="P63" s="274"/>
      <c r="Q63" s="274"/>
      <c r="R63" s="274"/>
      <c r="S63" s="274">
        <v>0.21</v>
      </c>
      <c r="T63" s="274">
        <v>0.21</v>
      </c>
      <c r="U63" s="217" t="s">
        <v>217</v>
      </c>
    </row>
    <row r="64" spans="1:22" ht="14.1" customHeight="1">
      <c r="A64" s="264"/>
      <c r="B64" s="273" t="s">
        <v>218</v>
      </c>
      <c r="C64" s="265">
        <v>1</v>
      </c>
      <c r="D64" s="266" t="s">
        <v>58</v>
      </c>
      <c r="E64" s="275"/>
      <c r="F64" s="275"/>
      <c r="G64" s="275"/>
      <c r="H64" s="275"/>
      <c r="I64" s="275"/>
      <c r="J64" s="275"/>
      <c r="K64" s="275"/>
      <c r="L64" s="275"/>
      <c r="M64" s="275"/>
      <c r="N64" s="275"/>
      <c r="O64" s="275"/>
      <c r="P64" s="275"/>
      <c r="Q64" s="275"/>
      <c r="R64" s="275"/>
      <c r="S64" s="275"/>
      <c r="T64" s="275"/>
      <c r="U64" s="269" t="s">
        <v>241</v>
      </c>
      <c r="V64" s="218" t="e">
        <f>#REF!</f>
        <v>#REF!</v>
      </c>
    </row>
    <row r="65" spans="1:22" ht="14.1" customHeight="1">
      <c r="A65" s="264"/>
      <c r="B65" s="273" t="s">
        <v>220</v>
      </c>
      <c r="C65" s="265"/>
      <c r="D65" s="266"/>
      <c r="E65" s="275"/>
      <c r="F65" s="275"/>
      <c r="G65" s="275"/>
      <c r="H65" s="275"/>
      <c r="I65" s="275"/>
      <c r="J65" s="275"/>
      <c r="K65" s="275"/>
      <c r="L65" s="275"/>
      <c r="M65" s="275"/>
      <c r="N65" s="275"/>
      <c r="O65" s="275"/>
      <c r="P65" s="275"/>
      <c r="Q65" s="275"/>
      <c r="R65" s="275"/>
      <c r="S65" s="275"/>
      <c r="T65" s="275"/>
      <c r="U65" s="269" t="s">
        <v>242</v>
      </c>
    </row>
    <row r="66" spans="1:22" ht="14.1" customHeight="1">
      <c r="A66" s="270"/>
      <c r="B66" s="273" t="s">
        <v>243</v>
      </c>
      <c r="C66" s="271"/>
      <c r="D66" s="272"/>
      <c r="E66" s="275">
        <v>0.27</v>
      </c>
      <c r="F66" s="275">
        <v>0.27</v>
      </c>
      <c r="G66" s="275">
        <v>0.27</v>
      </c>
      <c r="H66" s="275">
        <v>0.27</v>
      </c>
      <c r="I66" s="275"/>
      <c r="J66" s="275"/>
      <c r="K66" s="275"/>
      <c r="L66" s="275"/>
      <c r="M66" s="275"/>
      <c r="N66" s="275"/>
      <c r="O66" s="275"/>
      <c r="P66" s="275"/>
      <c r="Q66" s="275"/>
      <c r="R66" s="275"/>
      <c r="S66" s="275"/>
      <c r="T66" s="275"/>
      <c r="U66" s="223" t="s">
        <v>223</v>
      </c>
    </row>
    <row r="67" spans="1:22" ht="14.1" customHeight="1">
      <c r="A67" s="258" t="s">
        <v>244</v>
      </c>
      <c r="B67" s="259" t="s">
        <v>216</v>
      </c>
      <c r="C67" s="260"/>
      <c r="D67" s="261"/>
      <c r="E67" s="274"/>
      <c r="F67" s="274"/>
      <c r="G67" s="274">
        <v>0.3</v>
      </c>
      <c r="H67" s="274">
        <v>0.3</v>
      </c>
      <c r="I67" s="274">
        <v>0.6</v>
      </c>
      <c r="J67" s="274">
        <v>0.6</v>
      </c>
      <c r="K67" s="274"/>
      <c r="L67" s="274"/>
      <c r="M67" s="274"/>
      <c r="N67" s="274"/>
      <c r="O67" s="274"/>
      <c r="P67" s="274"/>
      <c r="Q67" s="274"/>
      <c r="R67" s="274"/>
      <c r="S67" s="274">
        <v>0.3</v>
      </c>
      <c r="T67" s="274">
        <v>0.3</v>
      </c>
      <c r="U67" s="217" t="s">
        <v>217</v>
      </c>
    </row>
    <row r="68" spans="1:22" ht="14.1" customHeight="1">
      <c r="A68" s="264"/>
      <c r="B68" s="259" t="s">
        <v>218</v>
      </c>
      <c r="C68" s="265">
        <v>1</v>
      </c>
      <c r="D68" s="266" t="s">
        <v>58</v>
      </c>
      <c r="E68" s="274"/>
      <c r="F68" s="274"/>
      <c r="G68" s="274"/>
      <c r="H68" s="274"/>
      <c r="I68" s="274"/>
      <c r="J68" s="274"/>
      <c r="K68" s="274"/>
      <c r="L68" s="274"/>
      <c r="M68" s="274"/>
      <c r="N68" s="274"/>
      <c r="O68" s="274"/>
      <c r="P68" s="274"/>
      <c r="Q68" s="274"/>
      <c r="R68" s="274"/>
      <c r="S68" s="274"/>
      <c r="T68" s="274"/>
      <c r="U68" s="269" t="s">
        <v>245</v>
      </c>
      <c r="V68" s="218" t="e">
        <f>#REF!</f>
        <v>#REF!</v>
      </c>
    </row>
    <row r="69" spans="1:22" ht="14.1" customHeight="1">
      <c r="A69" s="264"/>
      <c r="B69" s="259" t="s">
        <v>220</v>
      </c>
      <c r="C69" s="265"/>
      <c r="D69" s="266"/>
      <c r="E69" s="274">
        <v>2</v>
      </c>
      <c r="F69" s="274">
        <v>2</v>
      </c>
      <c r="G69" s="274"/>
      <c r="H69" s="274"/>
      <c r="I69" s="274"/>
      <c r="J69" s="274"/>
      <c r="K69" s="274"/>
      <c r="L69" s="274"/>
      <c r="M69" s="274"/>
      <c r="N69" s="274"/>
      <c r="O69" s="274"/>
      <c r="P69" s="274"/>
      <c r="Q69" s="274"/>
      <c r="R69" s="274"/>
      <c r="S69" s="274"/>
      <c r="T69" s="274"/>
      <c r="U69" s="269" t="s">
        <v>246</v>
      </c>
    </row>
    <row r="70" spans="1:22" ht="14.1" customHeight="1">
      <c r="A70" s="270"/>
      <c r="B70" s="259" t="s">
        <v>222</v>
      </c>
      <c r="C70" s="271"/>
      <c r="D70" s="272"/>
      <c r="E70" s="274">
        <v>2</v>
      </c>
      <c r="F70" s="274">
        <v>2</v>
      </c>
      <c r="G70" s="274">
        <v>1</v>
      </c>
      <c r="H70" s="274">
        <v>1</v>
      </c>
      <c r="I70" s="274"/>
      <c r="J70" s="274"/>
      <c r="K70" s="274"/>
      <c r="L70" s="274"/>
      <c r="M70" s="274"/>
      <c r="N70" s="274"/>
      <c r="O70" s="274"/>
      <c r="P70" s="274"/>
      <c r="Q70" s="274"/>
      <c r="R70" s="274"/>
      <c r="S70" s="274"/>
      <c r="T70" s="274"/>
      <c r="U70" s="223" t="s">
        <v>223</v>
      </c>
    </row>
    <row r="71" spans="1:22" ht="14.1" customHeight="1">
      <c r="A71" s="258" t="s">
        <v>247</v>
      </c>
      <c r="B71" s="259" t="s">
        <v>216</v>
      </c>
      <c r="C71" s="260"/>
      <c r="D71" s="261"/>
      <c r="E71" s="275"/>
      <c r="F71" s="275"/>
      <c r="G71" s="275">
        <v>0.46</v>
      </c>
      <c r="H71" s="275">
        <v>0.46</v>
      </c>
      <c r="I71" s="275">
        <v>0.63</v>
      </c>
      <c r="J71" s="275">
        <v>0.63</v>
      </c>
      <c r="K71" s="275"/>
      <c r="L71" s="275"/>
      <c r="M71" s="275"/>
      <c r="N71" s="275"/>
      <c r="O71" s="275"/>
      <c r="P71" s="275"/>
      <c r="Q71" s="275"/>
      <c r="R71" s="275"/>
      <c r="S71" s="275">
        <v>0.63</v>
      </c>
      <c r="T71" s="275">
        <v>0.63</v>
      </c>
      <c r="U71" s="217" t="s">
        <v>217</v>
      </c>
    </row>
    <row r="72" spans="1:22" ht="14.1" customHeight="1">
      <c r="A72" s="264" t="s">
        <v>248</v>
      </c>
      <c r="B72" s="259" t="s">
        <v>218</v>
      </c>
      <c r="C72" s="265">
        <v>1</v>
      </c>
      <c r="D72" s="266" t="s">
        <v>58</v>
      </c>
      <c r="E72" s="275"/>
      <c r="F72" s="275"/>
      <c r="G72" s="275"/>
      <c r="H72" s="275"/>
      <c r="I72" s="275"/>
      <c r="J72" s="275"/>
      <c r="K72" s="275"/>
      <c r="L72" s="275"/>
      <c r="M72" s="275"/>
      <c r="N72" s="275"/>
      <c r="O72" s="275"/>
      <c r="P72" s="275"/>
      <c r="Q72" s="275"/>
      <c r="R72" s="275"/>
      <c r="S72" s="275"/>
      <c r="T72" s="275"/>
      <c r="U72" s="269" t="s">
        <v>245</v>
      </c>
      <c r="V72" s="218" t="e">
        <f>#REF!</f>
        <v>#REF!</v>
      </c>
    </row>
    <row r="73" spans="1:22" ht="14.1" customHeight="1">
      <c r="A73" s="264"/>
      <c r="B73" s="259" t="s">
        <v>220</v>
      </c>
      <c r="C73" s="265"/>
      <c r="D73" s="266"/>
      <c r="E73" s="275">
        <v>0.4</v>
      </c>
      <c r="F73" s="275">
        <v>0.4</v>
      </c>
      <c r="G73" s="275">
        <v>0.33</v>
      </c>
      <c r="H73" s="275">
        <v>0.33</v>
      </c>
      <c r="I73" s="275"/>
      <c r="J73" s="275"/>
      <c r="K73" s="275"/>
      <c r="L73" s="275"/>
      <c r="M73" s="275"/>
      <c r="N73" s="275"/>
      <c r="O73" s="275"/>
      <c r="P73" s="275"/>
      <c r="Q73" s="275"/>
      <c r="R73" s="275"/>
      <c r="S73" s="275"/>
      <c r="T73" s="275"/>
      <c r="U73" s="269" t="s">
        <v>249</v>
      </c>
    </row>
    <row r="74" spans="1:22" ht="14.1" customHeight="1">
      <c r="A74" s="270"/>
      <c r="B74" s="259" t="s">
        <v>222</v>
      </c>
      <c r="C74" s="271"/>
      <c r="D74" s="272"/>
      <c r="E74" s="275">
        <v>0.65</v>
      </c>
      <c r="F74" s="275">
        <v>0.65</v>
      </c>
      <c r="G74" s="275">
        <v>0.52</v>
      </c>
      <c r="H74" s="275">
        <v>0.52</v>
      </c>
      <c r="I74" s="275"/>
      <c r="J74" s="275"/>
      <c r="K74" s="275"/>
      <c r="L74" s="275"/>
      <c r="M74" s="275"/>
      <c r="N74" s="275"/>
      <c r="O74" s="275"/>
      <c r="P74" s="275"/>
      <c r="Q74" s="275"/>
      <c r="R74" s="275"/>
      <c r="S74" s="275"/>
      <c r="T74" s="275"/>
      <c r="U74" s="223" t="s">
        <v>223</v>
      </c>
    </row>
    <row r="75" spans="1:22" ht="14.1" customHeight="1">
      <c r="A75" s="258" t="s">
        <v>247</v>
      </c>
      <c r="B75" s="259" t="s">
        <v>216</v>
      </c>
      <c r="C75" s="260"/>
      <c r="D75" s="261"/>
      <c r="E75" s="274"/>
      <c r="F75" s="274"/>
      <c r="G75" s="274">
        <v>0.46</v>
      </c>
      <c r="H75" s="275">
        <v>0.92</v>
      </c>
      <c r="I75" s="274">
        <v>0.63</v>
      </c>
      <c r="J75" s="275">
        <v>1.26</v>
      </c>
      <c r="K75" s="274"/>
      <c r="L75" s="274"/>
      <c r="M75" s="274"/>
      <c r="N75" s="274"/>
      <c r="O75" s="274"/>
      <c r="P75" s="274"/>
      <c r="Q75" s="274"/>
      <c r="R75" s="274"/>
      <c r="S75" s="274">
        <v>0.63</v>
      </c>
      <c r="T75" s="274">
        <v>1.26</v>
      </c>
      <c r="U75" s="217" t="s">
        <v>217</v>
      </c>
    </row>
    <row r="76" spans="1:22" ht="14.1" customHeight="1">
      <c r="A76" s="264" t="s">
        <v>250</v>
      </c>
      <c r="B76" s="259" t="s">
        <v>218</v>
      </c>
      <c r="C76" s="265">
        <v>2</v>
      </c>
      <c r="D76" s="266" t="s">
        <v>58</v>
      </c>
      <c r="E76" s="275"/>
      <c r="F76" s="275"/>
      <c r="G76" s="275"/>
      <c r="H76" s="275"/>
      <c r="I76" s="275"/>
      <c r="J76" s="275"/>
      <c r="K76" s="275"/>
      <c r="L76" s="275"/>
      <c r="M76" s="275"/>
      <c r="N76" s="275"/>
      <c r="O76" s="275"/>
      <c r="P76" s="275"/>
      <c r="Q76" s="275"/>
      <c r="R76" s="275"/>
      <c r="S76" s="275"/>
      <c r="T76" s="275"/>
      <c r="U76" s="269" t="s">
        <v>245</v>
      </c>
      <c r="V76" s="218" t="e">
        <f>#REF!</f>
        <v>#REF!</v>
      </c>
    </row>
    <row r="77" spans="1:22" ht="14.1" customHeight="1">
      <c r="A77" s="264"/>
      <c r="B77" s="259" t="s">
        <v>220</v>
      </c>
      <c r="C77" s="265"/>
      <c r="D77" s="266"/>
      <c r="E77" s="275">
        <v>0.4</v>
      </c>
      <c r="F77" s="275">
        <v>0.8</v>
      </c>
      <c r="G77" s="275">
        <v>0.33</v>
      </c>
      <c r="H77" s="275">
        <v>0.66</v>
      </c>
      <c r="I77" s="275"/>
      <c r="J77" s="275"/>
      <c r="K77" s="275"/>
      <c r="L77" s="275"/>
      <c r="M77" s="275"/>
      <c r="N77" s="275"/>
      <c r="O77" s="275"/>
      <c r="P77" s="275"/>
      <c r="Q77" s="275"/>
      <c r="R77" s="275"/>
      <c r="S77" s="275"/>
      <c r="T77" s="275"/>
      <c r="U77" s="269" t="s">
        <v>249</v>
      </c>
    </row>
    <row r="78" spans="1:22" ht="14.1" customHeight="1">
      <c r="A78" s="270"/>
      <c r="B78" s="259" t="s">
        <v>222</v>
      </c>
      <c r="C78" s="271"/>
      <c r="D78" s="272"/>
      <c r="E78" s="275">
        <v>0.65</v>
      </c>
      <c r="F78" s="275">
        <v>1.3</v>
      </c>
      <c r="G78" s="275">
        <v>0.52</v>
      </c>
      <c r="H78" s="275">
        <v>1.04</v>
      </c>
      <c r="I78" s="275"/>
      <c r="J78" s="275"/>
      <c r="K78" s="275"/>
      <c r="L78" s="275"/>
      <c r="M78" s="275"/>
      <c r="N78" s="275"/>
      <c r="O78" s="275"/>
      <c r="P78" s="275"/>
      <c r="Q78" s="275"/>
      <c r="R78" s="275"/>
      <c r="S78" s="275"/>
      <c r="T78" s="275"/>
      <c r="U78" s="223" t="s">
        <v>223</v>
      </c>
    </row>
    <row r="79" spans="1:22" ht="14.1" customHeight="1">
      <c r="A79" s="258" t="s">
        <v>251</v>
      </c>
      <c r="B79" s="259" t="s">
        <v>216</v>
      </c>
      <c r="C79" s="260"/>
      <c r="D79" s="261"/>
      <c r="E79" s="274"/>
      <c r="F79" s="274"/>
      <c r="G79" s="274">
        <v>0.13500000000000001</v>
      </c>
      <c r="H79" s="274">
        <v>0.54</v>
      </c>
      <c r="I79" s="274">
        <v>0.13500000000000001</v>
      </c>
      <c r="J79" s="274">
        <v>0.54</v>
      </c>
      <c r="K79" s="274"/>
      <c r="L79" s="274"/>
      <c r="M79" s="274">
        <v>0.13500000000000001</v>
      </c>
      <c r="N79" s="274">
        <v>0.54</v>
      </c>
      <c r="O79" s="274"/>
      <c r="P79" s="274"/>
      <c r="Q79" s="274"/>
      <c r="R79" s="274"/>
      <c r="S79" s="274">
        <v>0.13500000000000001</v>
      </c>
      <c r="T79" s="274">
        <v>0.54</v>
      </c>
      <c r="U79" s="217" t="s">
        <v>217</v>
      </c>
    </row>
    <row r="80" spans="1:22" ht="14.1" customHeight="1">
      <c r="A80" s="264"/>
      <c r="B80" s="259" t="s">
        <v>218</v>
      </c>
      <c r="C80" s="265">
        <v>4</v>
      </c>
      <c r="D80" s="266" t="s">
        <v>58</v>
      </c>
      <c r="E80" s="275"/>
      <c r="F80" s="275"/>
      <c r="G80" s="275"/>
      <c r="H80" s="275"/>
      <c r="I80" s="275"/>
      <c r="J80" s="275"/>
      <c r="K80" s="275"/>
      <c r="L80" s="275"/>
      <c r="M80" s="275"/>
      <c r="N80" s="275"/>
      <c r="O80" s="275"/>
      <c r="P80" s="275"/>
      <c r="Q80" s="275"/>
      <c r="R80" s="275"/>
      <c r="S80" s="275"/>
      <c r="T80" s="275"/>
      <c r="U80" s="269" t="s">
        <v>228</v>
      </c>
      <c r="V80" s="218" t="e">
        <f>#REF!</f>
        <v>#REF!</v>
      </c>
    </row>
    <row r="81" spans="1:22" ht="14.1" customHeight="1">
      <c r="A81" s="264"/>
      <c r="B81" s="259" t="s">
        <v>220</v>
      </c>
      <c r="C81" s="265"/>
      <c r="D81" s="266"/>
      <c r="E81" s="275"/>
      <c r="F81" s="275"/>
      <c r="G81" s="275"/>
      <c r="H81" s="275"/>
      <c r="I81" s="275"/>
      <c r="J81" s="275"/>
      <c r="K81" s="275"/>
      <c r="L81" s="275"/>
      <c r="M81" s="275"/>
      <c r="N81" s="275"/>
      <c r="O81" s="275"/>
      <c r="P81" s="275"/>
      <c r="Q81" s="275"/>
      <c r="R81" s="275"/>
      <c r="S81" s="275"/>
      <c r="T81" s="275"/>
      <c r="U81" s="269" t="s">
        <v>252</v>
      </c>
    </row>
    <row r="82" spans="1:22" ht="14.1" customHeight="1">
      <c r="A82" s="270"/>
      <c r="B82" s="259" t="s">
        <v>222</v>
      </c>
      <c r="C82" s="271"/>
      <c r="D82" s="272"/>
      <c r="E82" s="275"/>
      <c r="F82" s="275"/>
      <c r="G82" s="275"/>
      <c r="H82" s="275"/>
      <c r="I82" s="275"/>
      <c r="J82" s="275"/>
      <c r="K82" s="275"/>
      <c r="L82" s="275"/>
      <c r="M82" s="275"/>
      <c r="N82" s="275"/>
      <c r="O82" s="275"/>
      <c r="P82" s="275"/>
      <c r="Q82" s="275"/>
      <c r="R82" s="275"/>
      <c r="S82" s="275"/>
      <c r="T82" s="275"/>
      <c r="U82" s="223" t="s">
        <v>223</v>
      </c>
    </row>
    <row r="83" spans="1:22" ht="14.1" customHeight="1">
      <c r="A83" s="258" t="s">
        <v>253</v>
      </c>
      <c r="B83" s="259" t="s">
        <v>216</v>
      </c>
      <c r="C83" s="260"/>
      <c r="D83" s="261"/>
      <c r="E83" s="262"/>
      <c r="F83" s="263"/>
      <c r="G83" s="263">
        <v>0.13500000000000001</v>
      </c>
      <c r="H83" s="263">
        <v>0.27</v>
      </c>
      <c r="I83" s="263">
        <v>0.13500000000000001</v>
      </c>
      <c r="J83" s="263">
        <v>0.27</v>
      </c>
      <c r="K83" s="263"/>
      <c r="L83" s="263"/>
      <c r="M83" s="263">
        <v>0.13500000000000001</v>
      </c>
      <c r="N83" s="263">
        <v>0.27</v>
      </c>
      <c r="O83" s="263"/>
      <c r="P83" s="263"/>
      <c r="Q83" s="263"/>
      <c r="R83" s="263"/>
      <c r="S83" s="263">
        <v>0.13500000000000001</v>
      </c>
      <c r="T83" s="263">
        <v>0.27</v>
      </c>
      <c r="U83" s="217" t="s">
        <v>217</v>
      </c>
      <c r="V83" s="231"/>
    </row>
    <row r="84" spans="1:22" ht="14.1" customHeight="1">
      <c r="A84" s="264"/>
      <c r="B84" s="259" t="s">
        <v>218</v>
      </c>
      <c r="C84" s="265">
        <v>2</v>
      </c>
      <c r="D84" s="266" t="s">
        <v>58</v>
      </c>
      <c r="E84" s="276"/>
      <c r="F84" s="277"/>
      <c r="G84" s="277"/>
      <c r="H84" s="277"/>
      <c r="I84" s="277"/>
      <c r="J84" s="277"/>
      <c r="K84" s="277"/>
      <c r="L84" s="277"/>
      <c r="M84" s="277"/>
      <c r="N84" s="277"/>
      <c r="O84" s="277"/>
      <c r="P84" s="277"/>
      <c r="Q84" s="277"/>
      <c r="R84" s="277"/>
      <c r="S84" s="277"/>
      <c r="T84" s="277"/>
      <c r="U84" s="269" t="s">
        <v>228</v>
      </c>
      <c r="V84" s="231" t="e">
        <f>#REF!</f>
        <v>#REF!</v>
      </c>
    </row>
    <row r="85" spans="1:22" ht="14.1" customHeight="1">
      <c r="A85" s="264"/>
      <c r="B85" s="259" t="s">
        <v>220</v>
      </c>
      <c r="C85" s="265"/>
      <c r="D85" s="266"/>
      <c r="E85" s="276"/>
      <c r="F85" s="277"/>
      <c r="G85" s="277"/>
      <c r="H85" s="277"/>
      <c r="I85" s="277"/>
      <c r="J85" s="277"/>
      <c r="K85" s="277"/>
      <c r="L85" s="277"/>
      <c r="M85" s="277"/>
      <c r="N85" s="277"/>
      <c r="O85" s="277"/>
      <c r="P85" s="277"/>
      <c r="Q85" s="277"/>
      <c r="R85" s="277"/>
      <c r="S85" s="277"/>
      <c r="T85" s="277"/>
      <c r="U85" s="269" t="s">
        <v>252</v>
      </c>
      <c r="V85" s="231"/>
    </row>
    <row r="86" spans="1:22" ht="14.1" customHeight="1">
      <c r="A86" s="270"/>
      <c r="B86" s="259" t="s">
        <v>222</v>
      </c>
      <c r="C86" s="271"/>
      <c r="D86" s="272"/>
      <c r="E86" s="276"/>
      <c r="F86" s="277"/>
      <c r="G86" s="277"/>
      <c r="H86" s="277"/>
      <c r="I86" s="277"/>
      <c r="J86" s="277"/>
      <c r="K86" s="277"/>
      <c r="L86" s="277"/>
      <c r="M86" s="277"/>
      <c r="N86" s="277"/>
      <c r="O86" s="277"/>
      <c r="P86" s="277"/>
      <c r="Q86" s="277"/>
      <c r="R86" s="277"/>
      <c r="S86" s="277"/>
      <c r="T86" s="277"/>
      <c r="U86" s="223" t="s">
        <v>223</v>
      </c>
      <c r="V86" s="231"/>
    </row>
    <row r="87" spans="1:22" ht="14.1" customHeight="1">
      <c r="A87" s="258" t="s">
        <v>254</v>
      </c>
      <c r="B87" s="259" t="s">
        <v>216</v>
      </c>
      <c r="C87" s="260"/>
      <c r="D87" s="261"/>
      <c r="E87" s="262"/>
      <c r="F87" s="263"/>
      <c r="G87" s="263">
        <v>0.18</v>
      </c>
      <c r="H87" s="263">
        <v>0.18</v>
      </c>
      <c r="I87" s="263">
        <v>0.18</v>
      </c>
      <c r="J87" s="263">
        <v>0.18</v>
      </c>
      <c r="K87" s="263"/>
      <c r="L87" s="263"/>
      <c r="M87" s="263"/>
      <c r="N87" s="263"/>
      <c r="O87" s="263"/>
      <c r="P87" s="263"/>
      <c r="Q87" s="263"/>
      <c r="R87" s="263"/>
      <c r="S87" s="263">
        <v>0.18</v>
      </c>
      <c r="T87" s="263">
        <v>0.18</v>
      </c>
      <c r="U87" s="217" t="s">
        <v>255</v>
      </c>
      <c r="V87" s="231"/>
    </row>
    <row r="88" spans="1:22" ht="14.1" customHeight="1">
      <c r="A88" s="264"/>
      <c r="B88" s="259" t="s">
        <v>218</v>
      </c>
      <c r="C88" s="265">
        <v>1</v>
      </c>
      <c r="D88" s="266" t="s">
        <v>58</v>
      </c>
      <c r="E88" s="262"/>
      <c r="F88" s="263"/>
      <c r="G88" s="263"/>
      <c r="H88" s="263"/>
      <c r="I88" s="263"/>
      <c r="J88" s="263"/>
      <c r="K88" s="263"/>
      <c r="L88" s="263"/>
      <c r="M88" s="263"/>
      <c r="N88" s="263"/>
      <c r="O88" s="263"/>
      <c r="P88" s="263"/>
      <c r="Q88" s="263"/>
      <c r="R88" s="263"/>
      <c r="S88" s="263"/>
      <c r="T88" s="263"/>
      <c r="U88" s="269" t="s">
        <v>256</v>
      </c>
      <c r="V88" s="231" t="e">
        <f>#REF!</f>
        <v>#REF!</v>
      </c>
    </row>
    <row r="89" spans="1:22" ht="14.1" customHeight="1">
      <c r="A89" s="264"/>
      <c r="B89" s="259" t="s">
        <v>220</v>
      </c>
      <c r="C89" s="265"/>
      <c r="D89" s="266"/>
      <c r="E89" s="262"/>
      <c r="F89" s="263"/>
      <c r="G89" s="263"/>
      <c r="H89" s="263"/>
      <c r="I89" s="263"/>
      <c r="J89" s="263"/>
      <c r="K89" s="263"/>
      <c r="L89" s="263"/>
      <c r="M89" s="263"/>
      <c r="N89" s="263"/>
      <c r="O89" s="263"/>
      <c r="P89" s="263"/>
      <c r="Q89" s="263"/>
      <c r="R89" s="263"/>
      <c r="S89" s="263"/>
      <c r="T89" s="263"/>
      <c r="U89" s="269" t="s">
        <v>257</v>
      </c>
      <c r="V89" s="231"/>
    </row>
    <row r="90" spans="1:22" ht="14.1" customHeight="1">
      <c r="A90" s="270"/>
      <c r="B90" s="259" t="s">
        <v>230</v>
      </c>
      <c r="C90" s="271"/>
      <c r="D90" s="272"/>
      <c r="E90" s="262"/>
      <c r="F90" s="263"/>
      <c r="G90" s="263"/>
      <c r="H90" s="263"/>
      <c r="I90" s="263"/>
      <c r="J90" s="263"/>
      <c r="K90" s="263"/>
      <c r="L90" s="263"/>
      <c r="M90" s="263"/>
      <c r="N90" s="263"/>
      <c r="O90" s="263"/>
      <c r="P90" s="263"/>
      <c r="Q90" s="263"/>
      <c r="R90" s="263"/>
      <c r="S90" s="263"/>
      <c r="T90" s="263"/>
      <c r="U90" s="223" t="s">
        <v>223</v>
      </c>
      <c r="V90" s="231"/>
    </row>
    <row r="91" spans="1:22" ht="14.1" customHeight="1">
      <c r="A91" s="258" t="s">
        <v>258</v>
      </c>
      <c r="B91" s="273" t="s">
        <v>216</v>
      </c>
      <c r="C91" s="260"/>
      <c r="D91" s="261"/>
      <c r="E91" s="274"/>
      <c r="F91" s="274"/>
      <c r="G91" s="274">
        <v>0.18</v>
      </c>
      <c r="H91" s="274">
        <v>0.18</v>
      </c>
      <c r="I91" s="274">
        <v>0.18</v>
      </c>
      <c r="J91" s="274">
        <v>0.18</v>
      </c>
      <c r="K91" s="274"/>
      <c r="L91" s="274"/>
      <c r="M91" s="274"/>
      <c r="N91" s="274"/>
      <c r="O91" s="274"/>
      <c r="P91" s="274"/>
      <c r="Q91" s="274"/>
      <c r="R91" s="274"/>
      <c r="S91" s="274">
        <v>0.18</v>
      </c>
      <c r="T91" s="274">
        <v>0.18</v>
      </c>
      <c r="U91" s="217" t="s">
        <v>255</v>
      </c>
    </row>
    <row r="92" spans="1:22" ht="14.1" customHeight="1">
      <c r="A92" s="264" t="s">
        <v>259</v>
      </c>
      <c r="B92" s="273" t="s">
        <v>218</v>
      </c>
      <c r="C92" s="265">
        <v>1</v>
      </c>
      <c r="D92" s="266" t="s">
        <v>58</v>
      </c>
      <c r="E92" s="274"/>
      <c r="F92" s="274"/>
      <c r="G92" s="274"/>
      <c r="H92" s="274"/>
      <c r="I92" s="274"/>
      <c r="J92" s="274"/>
      <c r="K92" s="274"/>
      <c r="L92" s="274"/>
      <c r="M92" s="274"/>
      <c r="N92" s="274"/>
      <c r="O92" s="274"/>
      <c r="P92" s="274"/>
      <c r="Q92" s="274"/>
      <c r="R92" s="274"/>
      <c r="S92" s="274"/>
      <c r="T92" s="274"/>
      <c r="U92" s="269" t="s">
        <v>256</v>
      </c>
      <c r="V92" s="218" t="e">
        <f>#REF!</f>
        <v>#REF!</v>
      </c>
    </row>
    <row r="93" spans="1:22" ht="14.1" customHeight="1">
      <c r="A93" s="264"/>
      <c r="B93" s="273" t="s">
        <v>220</v>
      </c>
      <c r="C93" s="265"/>
      <c r="D93" s="266"/>
      <c r="E93" s="274"/>
      <c r="F93" s="274"/>
      <c r="G93" s="274"/>
      <c r="H93" s="274"/>
      <c r="I93" s="274"/>
      <c r="J93" s="274"/>
      <c r="K93" s="274"/>
      <c r="L93" s="274"/>
      <c r="M93" s="274"/>
      <c r="N93" s="274"/>
      <c r="O93" s="274"/>
      <c r="P93" s="274"/>
      <c r="Q93" s="274"/>
      <c r="R93" s="274"/>
      <c r="S93" s="274"/>
      <c r="T93" s="274"/>
      <c r="U93" s="269" t="s">
        <v>257</v>
      </c>
    </row>
    <row r="94" spans="1:22" ht="14.1" customHeight="1">
      <c r="A94" s="270"/>
      <c r="B94" s="259" t="s">
        <v>230</v>
      </c>
      <c r="C94" s="271"/>
      <c r="D94" s="272"/>
      <c r="E94" s="274"/>
      <c r="F94" s="274"/>
      <c r="G94" s="274"/>
      <c r="H94" s="274"/>
      <c r="I94" s="274"/>
      <c r="J94" s="274"/>
      <c r="K94" s="274"/>
      <c r="L94" s="274"/>
      <c r="M94" s="274"/>
      <c r="N94" s="274"/>
      <c r="O94" s="274"/>
      <c r="P94" s="274"/>
      <c r="Q94" s="274"/>
      <c r="R94" s="274"/>
      <c r="S94" s="274"/>
      <c r="T94" s="274"/>
      <c r="U94" s="223" t="s">
        <v>223</v>
      </c>
    </row>
    <row r="95" spans="1:22" ht="14.1" customHeight="1">
      <c r="A95" s="258" t="s">
        <v>260</v>
      </c>
      <c r="B95" s="259" t="s">
        <v>216</v>
      </c>
      <c r="C95" s="260"/>
      <c r="D95" s="261"/>
      <c r="E95" s="274"/>
      <c r="F95" s="263"/>
      <c r="G95" s="274">
        <v>0.23</v>
      </c>
      <c r="H95" s="263">
        <v>0.23</v>
      </c>
      <c r="I95" s="274">
        <v>0.23</v>
      </c>
      <c r="J95" s="263">
        <v>0.23</v>
      </c>
      <c r="K95" s="274"/>
      <c r="L95" s="274"/>
      <c r="M95" s="274"/>
      <c r="N95" s="274"/>
      <c r="O95" s="274"/>
      <c r="P95" s="274"/>
      <c r="Q95" s="274"/>
      <c r="R95" s="274"/>
      <c r="S95" s="274"/>
      <c r="T95" s="263"/>
      <c r="U95" s="278" t="s">
        <v>217</v>
      </c>
    </row>
    <row r="96" spans="1:22" ht="14.1" customHeight="1">
      <c r="A96" s="264"/>
      <c r="B96" s="259" t="s">
        <v>218</v>
      </c>
      <c r="C96" s="265">
        <v>1</v>
      </c>
      <c r="D96" s="266" t="s">
        <v>58</v>
      </c>
      <c r="E96" s="275"/>
      <c r="F96" s="275"/>
      <c r="G96" s="275"/>
      <c r="H96" s="275"/>
      <c r="I96" s="275"/>
      <c r="J96" s="275"/>
      <c r="K96" s="275"/>
      <c r="L96" s="275"/>
      <c r="M96" s="275"/>
      <c r="N96" s="275"/>
      <c r="O96" s="275"/>
      <c r="P96" s="275"/>
      <c r="Q96" s="275"/>
      <c r="R96" s="275"/>
      <c r="S96" s="275"/>
      <c r="T96" s="275"/>
      <c r="U96" s="269" t="s">
        <v>219</v>
      </c>
      <c r="V96" s="218" t="e">
        <f>#REF!</f>
        <v>#REF!</v>
      </c>
    </row>
    <row r="97" spans="1:22" ht="14.1" customHeight="1">
      <c r="A97" s="264"/>
      <c r="B97" s="259" t="s">
        <v>220</v>
      </c>
      <c r="C97" s="265"/>
      <c r="D97" s="266"/>
      <c r="E97" s="275"/>
      <c r="F97" s="275"/>
      <c r="G97" s="275"/>
      <c r="H97" s="275"/>
      <c r="I97" s="275"/>
      <c r="J97" s="275"/>
      <c r="K97" s="275"/>
      <c r="L97" s="275"/>
      <c r="M97" s="275"/>
      <c r="N97" s="275"/>
      <c r="O97" s="275"/>
      <c r="P97" s="275"/>
      <c r="Q97" s="275"/>
      <c r="R97" s="275"/>
      <c r="S97" s="275"/>
      <c r="T97" s="275"/>
      <c r="U97" s="269" t="s">
        <v>227</v>
      </c>
    </row>
    <row r="98" spans="1:22" ht="14.1" customHeight="1">
      <c r="A98" s="270"/>
      <c r="B98" s="259" t="s">
        <v>230</v>
      </c>
      <c r="C98" s="271"/>
      <c r="D98" s="272"/>
      <c r="E98" s="275">
        <v>0.22</v>
      </c>
      <c r="F98" s="275">
        <v>0.22</v>
      </c>
      <c r="G98" s="275"/>
      <c r="H98" s="275"/>
      <c r="I98" s="275">
        <v>0.22</v>
      </c>
      <c r="J98" s="275">
        <v>0.22</v>
      </c>
      <c r="K98" s="275"/>
      <c r="L98" s="275"/>
      <c r="M98" s="275"/>
      <c r="N98" s="275"/>
      <c r="O98" s="275"/>
      <c r="P98" s="275"/>
      <c r="Q98" s="275"/>
      <c r="R98" s="275"/>
      <c r="S98" s="275"/>
      <c r="T98" s="275"/>
      <c r="U98" s="223" t="s">
        <v>223</v>
      </c>
    </row>
    <row r="99" spans="1:22" ht="14.1" customHeight="1">
      <c r="A99" s="264" t="s">
        <v>202</v>
      </c>
      <c r="B99" s="279" t="s">
        <v>216</v>
      </c>
      <c r="C99" s="265"/>
      <c r="D99" s="266"/>
      <c r="E99" s="274"/>
      <c r="F99" s="274"/>
      <c r="G99" s="274">
        <v>0.3</v>
      </c>
      <c r="H99" s="274">
        <v>0.3</v>
      </c>
      <c r="I99" s="274">
        <v>1.5</v>
      </c>
      <c r="J99" s="274">
        <v>1.5</v>
      </c>
      <c r="K99" s="274"/>
      <c r="L99" s="274"/>
      <c r="M99" s="274"/>
      <c r="N99" s="274"/>
      <c r="O99" s="274"/>
      <c r="P99" s="274"/>
      <c r="Q99" s="274"/>
      <c r="R99" s="274"/>
      <c r="S99" s="274">
        <v>0.5</v>
      </c>
      <c r="T99" s="274">
        <v>0.5</v>
      </c>
      <c r="U99" s="217" t="s">
        <v>217</v>
      </c>
      <c r="V99" s="231"/>
    </row>
    <row r="100" spans="1:22" ht="14.1" customHeight="1">
      <c r="A100" s="264"/>
      <c r="B100" s="259" t="s">
        <v>218</v>
      </c>
      <c r="C100" s="265">
        <v>1</v>
      </c>
      <c r="D100" s="266" t="s">
        <v>58</v>
      </c>
      <c r="E100" s="274"/>
      <c r="F100" s="274"/>
      <c r="G100" s="274"/>
      <c r="H100" s="274"/>
      <c r="I100" s="274"/>
      <c r="J100" s="274"/>
      <c r="K100" s="274"/>
      <c r="L100" s="274"/>
      <c r="M100" s="274"/>
      <c r="N100" s="274"/>
      <c r="O100" s="274"/>
      <c r="P100" s="274"/>
      <c r="Q100" s="274"/>
      <c r="R100" s="274"/>
      <c r="S100" s="274"/>
      <c r="T100" s="274"/>
      <c r="U100" s="269" t="s">
        <v>228</v>
      </c>
      <c r="V100" s="231" t="e">
        <f>#REF!</f>
        <v>#REF!</v>
      </c>
    </row>
    <row r="101" spans="1:22" ht="14.1" customHeight="1">
      <c r="A101" s="264"/>
      <c r="B101" s="259" t="s">
        <v>220</v>
      </c>
      <c r="C101" s="265"/>
      <c r="D101" s="266"/>
      <c r="E101" s="274"/>
      <c r="F101" s="274"/>
      <c r="G101" s="274"/>
      <c r="H101" s="274"/>
      <c r="I101" s="274"/>
      <c r="J101" s="274"/>
      <c r="K101" s="274"/>
      <c r="L101" s="274"/>
      <c r="M101" s="274"/>
      <c r="N101" s="274"/>
      <c r="O101" s="274"/>
      <c r="P101" s="274"/>
      <c r="Q101" s="274"/>
      <c r="R101" s="274"/>
      <c r="S101" s="274"/>
      <c r="T101" s="274"/>
      <c r="U101" s="269" t="s">
        <v>229</v>
      </c>
      <c r="V101" s="231"/>
    </row>
    <row r="102" spans="1:22" ht="14.1" customHeight="1">
      <c r="A102" s="264"/>
      <c r="B102" s="280" t="s">
        <v>222</v>
      </c>
      <c r="C102" s="265"/>
      <c r="D102" s="266"/>
      <c r="E102" s="274"/>
      <c r="F102" s="274"/>
      <c r="G102" s="274"/>
      <c r="H102" s="274"/>
      <c r="I102" s="274"/>
      <c r="J102" s="274"/>
      <c r="K102" s="274"/>
      <c r="L102" s="274"/>
      <c r="M102" s="274"/>
      <c r="N102" s="274"/>
      <c r="O102" s="274"/>
      <c r="P102" s="274"/>
      <c r="Q102" s="274"/>
      <c r="R102" s="274"/>
      <c r="S102" s="274"/>
      <c r="T102" s="274"/>
      <c r="U102" s="223" t="s">
        <v>223</v>
      </c>
      <c r="V102" s="231"/>
    </row>
    <row r="103" spans="1:22" ht="14.1" customHeight="1">
      <c r="A103" s="240"/>
      <c r="B103" s="241"/>
      <c r="C103" s="242"/>
      <c r="D103" s="243"/>
      <c r="E103" s="244"/>
      <c r="F103" s="245"/>
      <c r="G103" s="245"/>
      <c r="H103" s="245"/>
      <c r="I103" s="245"/>
      <c r="J103" s="245"/>
      <c r="K103" s="245"/>
      <c r="L103" s="245"/>
      <c r="M103" s="245"/>
      <c r="N103" s="245"/>
      <c r="O103" s="245"/>
      <c r="P103" s="245"/>
      <c r="Q103" s="245"/>
      <c r="R103" s="245"/>
      <c r="S103" s="245"/>
      <c r="T103" s="245"/>
      <c r="U103" s="240"/>
    </row>
    <row r="104" spans="1:22" ht="14.1" customHeight="1">
      <c r="A104" s="246" t="s">
        <v>231</v>
      </c>
      <c r="B104" s="246"/>
      <c r="C104" s="247"/>
      <c r="D104" s="248"/>
      <c r="E104" s="249"/>
      <c r="F104" s="250">
        <f>SUM(F43:F103)</f>
        <v>7.64</v>
      </c>
      <c r="G104" s="250"/>
      <c r="H104" s="250">
        <f>SUM(H43:H103)</f>
        <v>9.89</v>
      </c>
      <c r="I104" s="250"/>
      <c r="J104" s="250">
        <f>SUM(J43:J103)</f>
        <v>8.259999999999998</v>
      </c>
      <c r="K104" s="250"/>
      <c r="L104" s="250">
        <f>SUM(L43:L103)</f>
        <v>0</v>
      </c>
      <c r="M104" s="250"/>
      <c r="N104" s="250">
        <f>SUM(N43:N103)</f>
        <v>0.81</v>
      </c>
      <c r="O104" s="250"/>
      <c r="P104" s="250">
        <f>SUM(P43:P103)</f>
        <v>0</v>
      </c>
      <c r="Q104" s="250"/>
      <c r="R104" s="250">
        <f>SUM(R43:R103)</f>
        <v>0</v>
      </c>
      <c r="S104" s="250"/>
      <c r="T104" s="250">
        <f>SUM(T43:T103)</f>
        <v>5.5699999999999985</v>
      </c>
      <c r="U104" s="251"/>
    </row>
    <row r="105" spans="1:22" ht="14.1" customHeight="1">
      <c r="A105" s="240"/>
      <c r="B105" s="241"/>
      <c r="C105" s="242"/>
      <c r="D105" s="243"/>
      <c r="E105" s="252"/>
      <c r="F105" s="253"/>
      <c r="G105" s="253"/>
      <c r="H105" s="253"/>
      <c r="I105" s="253"/>
      <c r="J105" s="253"/>
      <c r="K105" s="253"/>
      <c r="L105" s="253"/>
      <c r="M105" s="253"/>
      <c r="N105" s="253"/>
      <c r="O105" s="253"/>
      <c r="P105" s="253"/>
      <c r="Q105" s="253"/>
      <c r="R105" s="253"/>
      <c r="S105" s="253"/>
      <c r="T105" s="253"/>
      <c r="U105" s="240"/>
    </row>
    <row r="106" spans="1:22" ht="14.1" customHeight="1">
      <c r="A106" s="254"/>
      <c r="B106" s="255"/>
      <c r="C106" s="256"/>
      <c r="D106" s="257"/>
      <c r="E106" s="252"/>
      <c r="F106" s="253"/>
      <c r="G106" s="253"/>
      <c r="H106" s="253"/>
      <c r="I106" s="253"/>
      <c r="J106" s="253"/>
      <c r="K106" s="253"/>
      <c r="L106" s="253"/>
      <c r="M106" s="253"/>
      <c r="N106" s="253"/>
      <c r="O106" s="253"/>
      <c r="P106" s="253"/>
      <c r="Q106" s="253"/>
      <c r="R106" s="253"/>
      <c r="S106" s="253"/>
      <c r="T106" s="253"/>
      <c r="U106" s="254"/>
    </row>
    <row r="107" spans="1:22" ht="14.1" customHeight="1">
      <c r="A107" s="366" t="e">
        <f>#REF!</f>
        <v>#REF!</v>
      </c>
      <c r="B107" s="367"/>
      <c r="C107" s="367"/>
      <c r="D107" s="368"/>
      <c r="E107" s="216"/>
      <c r="F107" s="216"/>
      <c r="G107" s="216"/>
      <c r="H107" s="216"/>
      <c r="I107" s="216"/>
      <c r="J107" s="216"/>
      <c r="K107" s="216"/>
      <c r="L107" s="216"/>
      <c r="M107" s="216"/>
      <c r="N107" s="216"/>
      <c r="O107" s="216"/>
      <c r="P107" s="216"/>
      <c r="Q107" s="216"/>
      <c r="R107" s="216"/>
      <c r="S107" s="216"/>
      <c r="T107" s="216"/>
      <c r="U107" s="217"/>
    </row>
    <row r="108" spans="1:22" ht="14.1" customHeight="1">
      <c r="A108" s="366"/>
      <c r="B108" s="367"/>
      <c r="C108" s="367"/>
      <c r="D108" s="368"/>
      <c r="E108" s="216"/>
      <c r="F108" s="216"/>
      <c r="G108" s="216"/>
      <c r="H108" s="216"/>
      <c r="I108" s="216"/>
      <c r="J108" s="216"/>
      <c r="K108" s="216"/>
      <c r="L108" s="216"/>
      <c r="M108" s="216"/>
      <c r="N108" s="216"/>
      <c r="O108" s="216"/>
      <c r="P108" s="216"/>
      <c r="Q108" s="216"/>
      <c r="R108" s="216"/>
      <c r="S108" s="216"/>
      <c r="T108" s="216"/>
      <c r="U108" s="217"/>
    </row>
    <row r="109" spans="1:22" ht="14.1" customHeight="1">
      <c r="A109" s="369"/>
      <c r="B109" s="370"/>
      <c r="C109" s="370"/>
      <c r="D109" s="371"/>
      <c r="E109" s="216"/>
      <c r="F109" s="216"/>
      <c r="G109" s="216"/>
      <c r="H109" s="216"/>
      <c r="I109" s="216"/>
      <c r="J109" s="216"/>
      <c r="K109" s="216"/>
      <c r="L109" s="216"/>
      <c r="M109" s="216"/>
      <c r="N109" s="216"/>
      <c r="O109" s="216"/>
      <c r="P109" s="216"/>
      <c r="Q109" s="216"/>
      <c r="R109" s="216"/>
      <c r="S109" s="216"/>
      <c r="T109" s="216"/>
      <c r="U109" s="217"/>
    </row>
    <row r="110" spans="1:22" ht="14.1" customHeight="1">
      <c r="A110" s="219"/>
      <c r="B110" s="220"/>
      <c r="C110" s="221"/>
      <c r="D110" s="222"/>
      <c r="E110" s="216"/>
      <c r="F110" s="216"/>
      <c r="G110" s="216"/>
      <c r="H110" s="216"/>
      <c r="I110" s="216"/>
      <c r="J110" s="216"/>
      <c r="K110" s="216"/>
      <c r="L110" s="216"/>
      <c r="M110" s="216"/>
      <c r="N110" s="216"/>
      <c r="O110" s="216"/>
      <c r="P110" s="216"/>
      <c r="Q110" s="216"/>
      <c r="R110" s="216"/>
      <c r="S110" s="216"/>
      <c r="T110" s="216"/>
      <c r="U110" s="223"/>
    </row>
    <row r="111" spans="1:22" ht="14.1" customHeight="1">
      <c r="A111" s="258" t="s">
        <v>261</v>
      </c>
      <c r="B111" s="259" t="s">
        <v>216</v>
      </c>
      <c r="C111" s="260"/>
      <c r="D111" s="261"/>
      <c r="E111" s="262"/>
      <c r="F111" s="263"/>
      <c r="G111" s="263"/>
      <c r="H111" s="263"/>
      <c r="I111" s="263">
        <v>0.32</v>
      </c>
      <c r="J111" s="263">
        <f>I111*C112</f>
        <v>1.28</v>
      </c>
      <c r="K111" s="263"/>
      <c r="L111" s="263"/>
      <c r="M111" s="263"/>
      <c r="N111" s="263"/>
      <c r="O111" s="263">
        <v>0.2</v>
      </c>
      <c r="P111" s="263">
        <f>O111*C112</f>
        <v>0.8</v>
      </c>
      <c r="Q111" s="263"/>
      <c r="R111" s="263"/>
      <c r="S111" s="263"/>
      <c r="T111" s="263"/>
      <c r="U111" s="217" t="s">
        <v>255</v>
      </c>
    </row>
    <row r="112" spans="1:22" ht="14.1" customHeight="1">
      <c r="A112" s="264"/>
      <c r="B112" s="259" t="s">
        <v>218</v>
      </c>
      <c r="C112" s="265">
        <v>4</v>
      </c>
      <c r="D112" s="266" t="s">
        <v>58</v>
      </c>
      <c r="E112" s="267"/>
      <c r="F112" s="268"/>
      <c r="G112" s="268"/>
      <c r="H112" s="268"/>
      <c r="I112" s="268"/>
      <c r="J112" s="268"/>
      <c r="K112" s="268"/>
      <c r="L112" s="268"/>
      <c r="M112" s="268"/>
      <c r="N112" s="268"/>
      <c r="O112" s="268"/>
      <c r="P112" s="268"/>
      <c r="Q112" s="268"/>
      <c r="R112" s="268"/>
      <c r="S112" s="268"/>
      <c r="T112" s="268"/>
      <c r="U112" s="269" t="s">
        <v>262</v>
      </c>
      <c r="V112" s="218" t="e">
        <f>#REF!</f>
        <v>#REF!</v>
      </c>
    </row>
    <row r="113" spans="1:22" ht="14.1" customHeight="1">
      <c r="A113" s="264"/>
      <c r="B113" s="259" t="s">
        <v>220</v>
      </c>
      <c r="C113" s="265"/>
      <c r="D113" s="266"/>
      <c r="E113" s="262"/>
      <c r="F113" s="263"/>
      <c r="G113" s="263"/>
      <c r="H113" s="263"/>
      <c r="I113" s="263"/>
      <c r="J113" s="263"/>
      <c r="K113" s="263"/>
      <c r="L113" s="263"/>
      <c r="M113" s="263"/>
      <c r="N113" s="263"/>
      <c r="O113" s="263"/>
      <c r="P113" s="263"/>
      <c r="Q113" s="263"/>
      <c r="R113" s="263"/>
      <c r="S113" s="263"/>
      <c r="T113" s="263"/>
      <c r="U113" s="269" t="s">
        <v>282</v>
      </c>
    </row>
    <row r="114" spans="1:22" ht="14.1" customHeight="1">
      <c r="A114" s="270"/>
      <c r="B114" s="259" t="s">
        <v>230</v>
      </c>
      <c r="C114" s="271"/>
      <c r="D114" s="272"/>
      <c r="E114" s="262"/>
      <c r="F114" s="263"/>
      <c r="G114" s="263"/>
      <c r="H114" s="263"/>
      <c r="I114" s="263"/>
      <c r="J114" s="263"/>
      <c r="K114" s="263"/>
      <c r="L114" s="263"/>
      <c r="M114" s="263"/>
      <c r="N114" s="263"/>
      <c r="O114" s="263"/>
      <c r="P114" s="263"/>
      <c r="Q114" s="263"/>
      <c r="R114" s="263"/>
      <c r="S114" s="263"/>
      <c r="T114" s="263"/>
      <c r="U114" s="223" t="s">
        <v>223</v>
      </c>
    </row>
    <row r="115" spans="1:22" ht="14.1" customHeight="1">
      <c r="A115" s="258" t="s">
        <v>263</v>
      </c>
      <c r="B115" s="259" t="s">
        <v>264</v>
      </c>
      <c r="C115" s="260"/>
      <c r="D115" s="261"/>
      <c r="E115" s="274"/>
      <c r="F115" s="274"/>
      <c r="G115" s="274">
        <v>0.19</v>
      </c>
      <c r="H115" s="274">
        <f>G115*$C$12</f>
        <v>0.19</v>
      </c>
      <c r="I115" s="274">
        <v>0.18</v>
      </c>
      <c r="J115" s="274">
        <f>I115*$C$12</f>
        <v>0.18</v>
      </c>
      <c r="K115" s="274"/>
      <c r="L115" s="274"/>
      <c r="M115" s="274"/>
      <c r="N115" s="274"/>
      <c r="O115" s="274"/>
      <c r="P115" s="274"/>
      <c r="Q115" s="274"/>
      <c r="R115" s="274"/>
      <c r="S115" s="274"/>
      <c r="T115" s="274"/>
      <c r="U115" s="217" t="s">
        <v>255</v>
      </c>
    </row>
    <row r="116" spans="1:22" ht="14.1" customHeight="1">
      <c r="A116" s="264"/>
      <c r="B116" s="259" t="s">
        <v>265</v>
      </c>
      <c r="C116" s="265">
        <v>1</v>
      </c>
      <c r="D116" s="266" t="s">
        <v>58</v>
      </c>
      <c r="E116" s="275"/>
      <c r="F116" s="275"/>
      <c r="G116" s="275">
        <v>0.05</v>
      </c>
      <c r="H116" s="275">
        <f>G116*$C$12</f>
        <v>0.05</v>
      </c>
      <c r="I116" s="275">
        <v>0.05</v>
      </c>
      <c r="J116" s="275">
        <f>I116*$C$12</f>
        <v>0.05</v>
      </c>
      <c r="K116" s="275"/>
      <c r="L116" s="275"/>
      <c r="M116" s="275"/>
      <c r="N116" s="275"/>
      <c r="O116" s="275"/>
      <c r="P116" s="275"/>
      <c r="Q116" s="275"/>
      <c r="R116" s="275"/>
      <c r="S116" s="275"/>
      <c r="T116" s="275"/>
      <c r="U116" s="269" t="s">
        <v>266</v>
      </c>
      <c r="V116" s="218" t="e">
        <f>#REF!</f>
        <v>#REF!</v>
      </c>
    </row>
    <row r="117" spans="1:22" ht="14.1" customHeight="1">
      <c r="A117" s="264"/>
      <c r="B117" s="259" t="s">
        <v>267</v>
      </c>
      <c r="C117" s="265"/>
      <c r="D117" s="266"/>
      <c r="E117" s="275"/>
      <c r="F117" s="275"/>
      <c r="G117" s="275"/>
      <c r="H117" s="275"/>
      <c r="I117" s="275"/>
      <c r="J117" s="275"/>
      <c r="K117" s="275">
        <v>0.02</v>
      </c>
      <c r="L117" s="275">
        <f>K117*$C$12</f>
        <v>0.02</v>
      </c>
      <c r="M117" s="275"/>
      <c r="N117" s="275"/>
      <c r="O117" s="275"/>
      <c r="P117" s="275"/>
      <c r="Q117" s="275">
        <v>0.02</v>
      </c>
      <c r="R117" s="275">
        <f>Q117*$C$12</f>
        <v>0.02</v>
      </c>
      <c r="S117" s="275"/>
      <c r="T117" s="275"/>
      <c r="U117" s="269" t="s">
        <v>268</v>
      </c>
    </row>
    <row r="118" spans="1:22" ht="14.1" customHeight="1">
      <c r="A118" s="270"/>
      <c r="B118" s="259"/>
      <c r="C118" s="271"/>
      <c r="D118" s="272"/>
      <c r="E118" s="275"/>
      <c r="F118" s="275"/>
      <c r="G118" s="275"/>
      <c r="H118" s="275"/>
      <c r="I118" s="275"/>
      <c r="J118" s="275"/>
      <c r="K118" s="275"/>
      <c r="L118" s="275"/>
      <c r="M118" s="275"/>
      <c r="N118" s="275"/>
      <c r="O118" s="275"/>
      <c r="P118" s="275"/>
      <c r="Q118" s="275"/>
      <c r="R118" s="275"/>
      <c r="S118" s="275"/>
      <c r="T118" s="275"/>
      <c r="U118" s="223" t="s">
        <v>223</v>
      </c>
    </row>
    <row r="119" spans="1:22" ht="14.1" customHeight="1">
      <c r="A119" s="258" t="s">
        <v>269</v>
      </c>
      <c r="B119" s="259" t="s">
        <v>216</v>
      </c>
      <c r="C119" s="260"/>
      <c r="D119" s="261"/>
      <c r="E119" s="274"/>
      <c r="F119" s="274"/>
      <c r="G119" s="274"/>
      <c r="H119" s="274"/>
      <c r="I119" s="274">
        <v>0.2</v>
      </c>
      <c r="J119" s="274">
        <f>I119*$C$16</f>
        <v>0.2</v>
      </c>
      <c r="K119" s="274"/>
      <c r="L119" s="274"/>
      <c r="M119" s="274"/>
      <c r="N119" s="274"/>
      <c r="O119" s="274"/>
      <c r="P119" s="274"/>
      <c r="Q119" s="274"/>
      <c r="R119" s="274"/>
      <c r="S119" s="274">
        <v>0.16</v>
      </c>
      <c r="T119" s="274">
        <f>S119*$C$16</f>
        <v>0.16</v>
      </c>
      <c r="U119" s="217" t="s">
        <v>270</v>
      </c>
    </row>
    <row r="120" spans="1:22" ht="14.1" customHeight="1">
      <c r="A120" s="264"/>
      <c r="B120" s="259" t="s">
        <v>218</v>
      </c>
      <c r="C120" s="265">
        <v>1</v>
      </c>
      <c r="D120" s="266" t="s">
        <v>58</v>
      </c>
      <c r="E120" s="275"/>
      <c r="F120" s="275"/>
      <c r="G120" s="275"/>
      <c r="H120" s="275"/>
      <c r="I120" s="275"/>
      <c r="J120" s="275"/>
      <c r="K120" s="275"/>
      <c r="L120" s="275"/>
      <c r="M120" s="275"/>
      <c r="N120" s="275"/>
      <c r="O120" s="275"/>
      <c r="P120" s="275"/>
      <c r="Q120" s="275"/>
      <c r="R120" s="275"/>
      <c r="S120" s="275"/>
      <c r="T120" s="275"/>
      <c r="U120" s="269" t="s">
        <v>271</v>
      </c>
      <c r="V120" s="218" t="e">
        <f>#REF!</f>
        <v>#REF!</v>
      </c>
    </row>
    <row r="121" spans="1:22" ht="14.1" customHeight="1">
      <c r="A121" s="264"/>
      <c r="B121" s="259" t="s">
        <v>220</v>
      </c>
      <c r="C121" s="265"/>
      <c r="D121" s="266"/>
      <c r="E121" s="275"/>
      <c r="F121" s="275"/>
      <c r="G121" s="275"/>
      <c r="H121" s="275"/>
      <c r="I121" s="275"/>
      <c r="J121" s="275"/>
      <c r="K121" s="275"/>
      <c r="L121" s="275"/>
      <c r="M121" s="275"/>
      <c r="N121" s="275"/>
      <c r="O121" s="275"/>
      <c r="P121" s="275"/>
      <c r="Q121" s="275"/>
      <c r="R121" s="275"/>
      <c r="S121" s="275"/>
      <c r="T121" s="275"/>
      <c r="U121" s="269" t="s">
        <v>272</v>
      </c>
    </row>
    <row r="122" spans="1:22" ht="14.1" customHeight="1">
      <c r="A122" s="270"/>
      <c r="B122" s="259" t="s">
        <v>222</v>
      </c>
      <c r="C122" s="271"/>
      <c r="D122" s="272"/>
      <c r="E122" s="275"/>
      <c r="F122" s="275"/>
      <c r="G122" s="275"/>
      <c r="H122" s="275"/>
      <c r="I122" s="275"/>
      <c r="J122" s="275"/>
      <c r="K122" s="275"/>
      <c r="L122" s="275"/>
      <c r="M122" s="275"/>
      <c r="N122" s="275"/>
      <c r="O122" s="275"/>
      <c r="P122" s="275"/>
      <c r="Q122" s="275"/>
      <c r="R122" s="275"/>
      <c r="S122" s="275"/>
      <c r="T122" s="275"/>
      <c r="U122" s="223" t="s">
        <v>223</v>
      </c>
    </row>
    <row r="123" spans="1:22" ht="14.1" customHeight="1">
      <c r="A123" s="258" t="s">
        <v>273</v>
      </c>
      <c r="B123" s="259" t="s">
        <v>216</v>
      </c>
      <c r="C123" s="260"/>
      <c r="D123" s="261"/>
      <c r="E123" s="274"/>
      <c r="F123" s="263"/>
      <c r="G123" s="274">
        <v>0.36</v>
      </c>
      <c r="H123" s="263">
        <f>G123*$C$20</f>
        <v>0.36</v>
      </c>
      <c r="I123" s="274">
        <v>0.36</v>
      </c>
      <c r="J123" s="263">
        <f>I123*$C$20</f>
        <v>0.36</v>
      </c>
      <c r="K123" s="274"/>
      <c r="L123" s="274"/>
      <c r="M123" s="274"/>
      <c r="N123" s="274"/>
      <c r="O123" s="274"/>
      <c r="P123" s="274"/>
      <c r="Q123" s="274"/>
      <c r="R123" s="274"/>
      <c r="S123" s="274"/>
      <c r="T123" s="263"/>
      <c r="U123" s="278" t="s">
        <v>217</v>
      </c>
    </row>
    <row r="124" spans="1:22" ht="14.1" customHeight="1">
      <c r="A124" s="264"/>
      <c r="B124" s="259" t="s">
        <v>218</v>
      </c>
      <c r="C124" s="265">
        <v>1</v>
      </c>
      <c r="D124" s="266" t="s">
        <v>58</v>
      </c>
      <c r="E124" s="275"/>
      <c r="F124" s="275"/>
      <c r="G124" s="275"/>
      <c r="H124" s="275"/>
      <c r="I124" s="275"/>
      <c r="J124" s="275"/>
      <c r="K124" s="275"/>
      <c r="L124" s="275"/>
      <c r="M124" s="275"/>
      <c r="N124" s="275"/>
      <c r="O124" s="275"/>
      <c r="P124" s="275"/>
      <c r="Q124" s="275"/>
      <c r="R124" s="275"/>
      <c r="S124" s="275"/>
      <c r="T124" s="275"/>
      <c r="U124" s="269" t="s">
        <v>245</v>
      </c>
      <c r="V124" s="218" t="e">
        <f>#REF!</f>
        <v>#REF!</v>
      </c>
    </row>
    <row r="125" spans="1:22" ht="14.1" customHeight="1">
      <c r="A125" s="264"/>
      <c r="B125" s="259" t="s">
        <v>220</v>
      </c>
      <c r="C125" s="265"/>
      <c r="D125" s="266"/>
      <c r="E125" s="275"/>
      <c r="F125" s="275"/>
      <c r="G125" s="275"/>
      <c r="H125" s="275"/>
      <c r="I125" s="275"/>
      <c r="J125" s="275"/>
      <c r="K125" s="275"/>
      <c r="L125" s="275"/>
      <c r="M125" s="275"/>
      <c r="N125" s="275"/>
      <c r="O125" s="275"/>
      <c r="P125" s="275"/>
      <c r="Q125" s="275"/>
      <c r="R125" s="275"/>
      <c r="S125" s="275"/>
      <c r="T125" s="275"/>
      <c r="U125" s="269" t="s">
        <v>274</v>
      </c>
    </row>
    <row r="126" spans="1:22" ht="14.1" customHeight="1">
      <c r="A126" s="270"/>
      <c r="B126" s="259" t="s">
        <v>222</v>
      </c>
      <c r="C126" s="271"/>
      <c r="D126" s="272"/>
      <c r="E126" s="275"/>
      <c r="F126" s="275"/>
      <c r="G126" s="275"/>
      <c r="H126" s="275"/>
      <c r="I126" s="275"/>
      <c r="J126" s="275"/>
      <c r="K126" s="275"/>
      <c r="L126" s="275"/>
      <c r="M126" s="275"/>
      <c r="N126" s="275"/>
      <c r="O126" s="275"/>
      <c r="P126" s="275"/>
      <c r="Q126" s="275"/>
      <c r="R126" s="275"/>
      <c r="S126" s="275"/>
      <c r="T126" s="275"/>
      <c r="U126" s="223" t="s">
        <v>223</v>
      </c>
    </row>
    <row r="127" spans="1:22" ht="14.1" customHeight="1">
      <c r="A127" s="258" t="s">
        <v>275</v>
      </c>
      <c r="B127" s="259" t="s">
        <v>264</v>
      </c>
      <c r="C127" s="260"/>
      <c r="D127" s="261"/>
      <c r="E127" s="274"/>
      <c r="F127" s="263"/>
      <c r="G127" s="274">
        <v>0.2</v>
      </c>
      <c r="H127" s="263">
        <v>0.6</v>
      </c>
      <c r="I127" s="274">
        <v>0.2</v>
      </c>
      <c r="J127" s="263">
        <v>0.6</v>
      </c>
      <c r="K127" s="274"/>
      <c r="L127" s="274"/>
      <c r="M127" s="274"/>
      <c r="N127" s="274"/>
      <c r="O127" s="274"/>
      <c r="P127" s="274"/>
      <c r="Q127" s="274"/>
      <c r="R127" s="274"/>
      <c r="S127" s="274"/>
      <c r="T127" s="263"/>
      <c r="U127" s="278" t="s">
        <v>255</v>
      </c>
    </row>
    <row r="128" spans="1:22" ht="14.1" customHeight="1">
      <c r="A128" s="264" t="s">
        <v>276</v>
      </c>
      <c r="B128" s="259" t="s">
        <v>220</v>
      </c>
      <c r="C128" s="265">
        <v>3</v>
      </c>
      <c r="D128" s="266" t="s">
        <v>58</v>
      </c>
      <c r="E128" s="275"/>
      <c r="F128" s="275"/>
      <c r="G128" s="275"/>
      <c r="H128" s="275"/>
      <c r="I128" s="275"/>
      <c r="J128" s="275"/>
      <c r="K128" s="275">
        <v>0.42</v>
      </c>
      <c r="L128" s="275">
        <v>1.26</v>
      </c>
      <c r="M128" s="275"/>
      <c r="N128" s="275"/>
      <c r="O128" s="275"/>
      <c r="P128" s="275"/>
      <c r="Q128" s="275">
        <v>0.42</v>
      </c>
      <c r="R128" s="275">
        <v>1.26</v>
      </c>
      <c r="S128" s="275"/>
      <c r="T128" s="275"/>
      <c r="U128" s="269" t="s">
        <v>277</v>
      </c>
      <c r="V128" s="218" t="e">
        <f>#REF!</f>
        <v>#REF!</v>
      </c>
    </row>
    <row r="129" spans="1:22" ht="14.1" customHeight="1">
      <c r="A129" s="264"/>
      <c r="B129" s="259" t="s">
        <v>278</v>
      </c>
      <c r="C129" s="265"/>
      <c r="D129" s="266"/>
      <c r="E129" s="275"/>
      <c r="F129" s="275"/>
      <c r="G129" s="275"/>
      <c r="H129" s="275"/>
      <c r="I129" s="275"/>
      <c r="J129" s="275"/>
      <c r="K129" s="275">
        <v>0.4</v>
      </c>
      <c r="L129" s="275">
        <v>1.2</v>
      </c>
      <c r="M129" s="275"/>
      <c r="N129" s="275"/>
      <c r="O129" s="275"/>
      <c r="P129" s="275"/>
      <c r="Q129" s="275">
        <v>0.4</v>
      </c>
      <c r="R129" s="275">
        <v>1.2</v>
      </c>
      <c r="S129" s="275"/>
      <c r="T129" s="275"/>
      <c r="U129" s="269" t="s">
        <v>279</v>
      </c>
    </row>
    <row r="130" spans="1:22" ht="14.1" customHeight="1">
      <c r="A130" s="270"/>
      <c r="B130" s="259" t="s">
        <v>280</v>
      </c>
      <c r="C130" s="271"/>
      <c r="D130" s="272"/>
      <c r="E130" s="275"/>
      <c r="F130" s="275"/>
      <c r="G130" s="275"/>
      <c r="H130" s="275"/>
      <c r="I130" s="275"/>
      <c r="J130" s="275"/>
      <c r="K130" s="275">
        <v>0.89</v>
      </c>
      <c r="L130" s="275">
        <v>2.67</v>
      </c>
      <c r="M130" s="275"/>
      <c r="N130" s="275"/>
      <c r="O130" s="275"/>
      <c r="P130" s="275"/>
      <c r="Q130" s="275">
        <v>0.89</v>
      </c>
      <c r="R130" s="275">
        <v>2.67</v>
      </c>
      <c r="S130" s="275"/>
      <c r="T130" s="275"/>
      <c r="U130" s="223" t="s">
        <v>223</v>
      </c>
    </row>
    <row r="131" spans="1:22" ht="14.1" customHeight="1">
      <c r="A131" s="264" t="s">
        <v>202</v>
      </c>
      <c r="B131" s="259" t="s">
        <v>216</v>
      </c>
      <c r="C131" s="260"/>
      <c r="D131" s="261"/>
      <c r="E131" s="262"/>
      <c r="F131" s="263"/>
      <c r="G131" s="263"/>
      <c r="H131" s="263"/>
      <c r="I131" s="263">
        <v>0.52</v>
      </c>
      <c r="J131" s="263">
        <f>I131*$C$28</f>
        <v>0.52</v>
      </c>
      <c r="K131" s="263"/>
      <c r="L131" s="263"/>
      <c r="M131" s="263"/>
      <c r="N131" s="263"/>
      <c r="O131" s="263"/>
      <c r="P131" s="263"/>
      <c r="Q131" s="263"/>
      <c r="R131" s="263"/>
      <c r="S131" s="263"/>
      <c r="T131" s="263">
        <f>S131*$C$28</f>
        <v>0</v>
      </c>
      <c r="U131" s="278" t="s">
        <v>283</v>
      </c>
    </row>
    <row r="132" spans="1:22" ht="14.1" customHeight="1">
      <c r="A132" s="264"/>
      <c r="B132" s="259" t="s">
        <v>218</v>
      </c>
      <c r="C132" s="265">
        <v>1</v>
      </c>
      <c r="D132" s="266" t="s">
        <v>58</v>
      </c>
      <c r="E132" s="267"/>
      <c r="F132" s="268"/>
      <c r="G132" s="268"/>
      <c r="H132" s="268"/>
      <c r="I132" s="268"/>
      <c r="J132" s="268"/>
      <c r="K132" s="268"/>
      <c r="L132" s="268"/>
      <c r="M132" s="268"/>
      <c r="N132" s="268"/>
      <c r="O132" s="268"/>
      <c r="P132" s="268"/>
      <c r="Q132" s="268"/>
      <c r="R132" s="268"/>
      <c r="S132" s="268"/>
      <c r="T132" s="268"/>
      <c r="U132" s="269" t="s">
        <v>284</v>
      </c>
      <c r="V132" s="218" t="e">
        <f>#REF!</f>
        <v>#REF!</v>
      </c>
    </row>
    <row r="133" spans="1:22" ht="14.1" customHeight="1">
      <c r="A133" s="264"/>
      <c r="B133" s="259" t="s">
        <v>220</v>
      </c>
      <c r="C133" s="265"/>
      <c r="D133" s="266"/>
      <c r="E133" s="262"/>
      <c r="F133" s="263"/>
      <c r="G133" s="263"/>
      <c r="H133" s="263"/>
      <c r="I133" s="263"/>
      <c r="J133" s="263"/>
      <c r="K133" s="263"/>
      <c r="L133" s="263"/>
      <c r="M133" s="263"/>
      <c r="N133" s="263"/>
      <c r="O133" s="263"/>
      <c r="P133" s="263"/>
      <c r="Q133" s="263"/>
      <c r="R133" s="263"/>
      <c r="S133" s="263"/>
      <c r="T133" s="263"/>
      <c r="U133" s="269" t="s">
        <v>285</v>
      </c>
    </row>
    <row r="134" spans="1:22" ht="14.1" customHeight="1">
      <c r="A134" s="264"/>
      <c r="B134" s="259" t="s">
        <v>222</v>
      </c>
      <c r="C134" s="271"/>
      <c r="D134" s="272"/>
      <c r="E134" s="262"/>
      <c r="F134" s="263"/>
      <c r="G134" s="263"/>
      <c r="H134" s="263"/>
      <c r="I134" s="263"/>
      <c r="J134" s="263"/>
      <c r="K134" s="263"/>
      <c r="L134" s="263"/>
      <c r="M134" s="263"/>
      <c r="N134" s="263"/>
      <c r="O134" s="263"/>
      <c r="P134" s="263"/>
      <c r="Q134" s="263"/>
      <c r="R134" s="263"/>
      <c r="S134" s="263"/>
      <c r="T134" s="263"/>
      <c r="U134" s="223" t="s">
        <v>223</v>
      </c>
    </row>
    <row r="135" spans="1:22" ht="14.1" customHeight="1">
      <c r="A135" s="258" t="s">
        <v>281</v>
      </c>
      <c r="B135" s="259" t="s">
        <v>216</v>
      </c>
      <c r="C135" s="260"/>
      <c r="D135" s="261"/>
      <c r="E135" s="274"/>
      <c r="F135" s="275"/>
      <c r="G135" s="274">
        <v>0.23</v>
      </c>
      <c r="H135" s="275">
        <f>G135*$C$32</f>
        <v>0.23</v>
      </c>
      <c r="I135" s="274">
        <v>0.25</v>
      </c>
      <c r="J135" s="275">
        <f>I135*$C$32</f>
        <v>0.25</v>
      </c>
      <c r="K135" s="274"/>
      <c r="L135" s="274"/>
      <c r="M135" s="274"/>
      <c r="N135" s="274"/>
      <c r="O135" s="274"/>
      <c r="P135" s="274"/>
      <c r="Q135" s="274"/>
      <c r="R135" s="274"/>
      <c r="S135" s="274"/>
      <c r="T135" s="275"/>
      <c r="U135" s="278" t="s">
        <v>217</v>
      </c>
    </row>
    <row r="136" spans="1:22" ht="14.1" customHeight="1">
      <c r="A136" s="264"/>
      <c r="B136" s="259" t="s">
        <v>218</v>
      </c>
      <c r="C136" s="265">
        <v>1</v>
      </c>
      <c r="D136" s="266" t="s">
        <v>58</v>
      </c>
      <c r="E136" s="275"/>
      <c r="F136" s="275"/>
      <c r="G136" s="275"/>
      <c r="H136" s="275"/>
      <c r="I136" s="275"/>
      <c r="J136" s="275"/>
      <c r="K136" s="275"/>
      <c r="L136" s="275"/>
      <c r="M136" s="275"/>
      <c r="N136" s="275"/>
      <c r="O136" s="275"/>
      <c r="P136" s="275"/>
      <c r="Q136" s="275"/>
      <c r="R136" s="275"/>
      <c r="S136" s="275"/>
      <c r="T136" s="275"/>
      <c r="U136" s="269" t="s">
        <v>219</v>
      </c>
      <c r="V136" s="218" t="e">
        <f>#REF!</f>
        <v>#REF!</v>
      </c>
    </row>
    <row r="137" spans="1:22" ht="14.1" customHeight="1">
      <c r="A137" s="264"/>
      <c r="B137" s="259" t="s">
        <v>220</v>
      </c>
      <c r="C137" s="265"/>
      <c r="D137" s="266"/>
      <c r="E137" s="275"/>
      <c r="F137" s="275"/>
      <c r="G137" s="275"/>
      <c r="H137" s="275"/>
      <c r="I137" s="275"/>
      <c r="J137" s="275"/>
      <c r="K137" s="275"/>
      <c r="L137" s="275"/>
      <c r="M137" s="275"/>
      <c r="N137" s="275"/>
      <c r="O137" s="275"/>
      <c r="P137" s="275"/>
      <c r="Q137" s="275"/>
      <c r="R137" s="275"/>
      <c r="S137" s="275"/>
      <c r="T137" s="275"/>
      <c r="U137" s="269" t="s">
        <v>227</v>
      </c>
    </row>
    <row r="138" spans="1:22" ht="14.1" customHeight="1">
      <c r="A138" s="270"/>
      <c r="B138" s="259" t="s">
        <v>222</v>
      </c>
      <c r="C138" s="271"/>
      <c r="D138" s="272"/>
      <c r="E138" s="275">
        <v>0.22</v>
      </c>
      <c r="F138" s="275">
        <f>E138*$C$32</f>
        <v>0.22</v>
      </c>
      <c r="G138" s="275"/>
      <c r="H138" s="275"/>
      <c r="I138" s="275">
        <v>0.21</v>
      </c>
      <c r="J138" s="275">
        <f>I138*$C$32</f>
        <v>0.21</v>
      </c>
      <c r="K138" s="275"/>
      <c r="L138" s="275"/>
      <c r="M138" s="275"/>
      <c r="N138" s="275"/>
      <c r="O138" s="275"/>
      <c r="P138" s="275"/>
      <c r="Q138" s="275"/>
      <c r="R138" s="275"/>
      <c r="S138" s="275"/>
      <c r="T138" s="275"/>
      <c r="U138" s="223" t="s">
        <v>223</v>
      </c>
    </row>
    <row r="139" spans="1:22" ht="14.1" customHeight="1">
      <c r="A139" s="240"/>
      <c r="B139" s="241"/>
      <c r="C139" s="242"/>
      <c r="D139" s="243"/>
      <c r="E139" s="244"/>
      <c r="F139" s="245"/>
      <c r="G139" s="245"/>
      <c r="H139" s="245"/>
      <c r="I139" s="245"/>
      <c r="J139" s="245"/>
      <c r="K139" s="245"/>
      <c r="L139" s="245"/>
      <c r="M139" s="245"/>
      <c r="N139" s="245"/>
      <c r="O139" s="245"/>
      <c r="P139" s="245"/>
      <c r="Q139" s="245"/>
      <c r="R139" s="245"/>
      <c r="S139" s="245"/>
      <c r="T139" s="245"/>
      <c r="U139" s="240"/>
    </row>
    <row r="140" spans="1:22" ht="14.1" customHeight="1">
      <c r="A140" s="246" t="s">
        <v>231</v>
      </c>
      <c r="B140" s="246"/>
      <c r="C140" s="247"/>
      <c r="D140" s="248"/>
      <c r="E140" s="249"/>
      <c r="F140" s="250">
        <f>SUM(F111:F138)</f>
        <v>0.22</v>
      </c>
      <c r="G140" s="250"/>
      <c r="H140" s="250">
        <f t="shared" ref="H140:T140" si="0">SUM(H111:H138)</f>
        <v>1.43</v>
      </c>
      <c r="I140" s="250"/>
      <c r="J140" s="250">
        <f t="shared" si="0"/>
        <v>3.65</v>
      </c>
      <c r="K140" s="250"/>
      <c r="L140" s="250">
        <f t="shared" si="0"/>
        <v>5.15</v>
      </c>
      <c r="M140" s="250"/>
      <c r="N140" s="250">
        <f t="shared" si="0"/>
        <v>0</v>
      </c>
      <c r="O140" s="250"/>
      <c r="P140" s="250">
        <f t="shared" si="0"/>
        <v>0.8</v>
      </c>
      <c r="Q140" s="250"/>
      <c r="R140" s="250">
        <f t="shared" si="0"/>
        <v>5.15</v>
      </c>
      <c r="S140" s="250"/>
      <c r="T140" s="250">
        <f t="shared" si="0"/>
        <v>0.16</v>
      </c>
      <c r="U140" s="251"/>
    </row>
    <row r="141" spans="1:22" ht="14.1" customHeight="1">
      <c r="A141" s="240"/>
      <c r="B141" s="241"/>
      <c r="C141" s="242"/>
      <c r="D141" s="243"/>
      <c r="E141" s="252"/>
      <c r="F141" s="253"/>
      <c r="G141" s="253"/>
      <c r="H141" s="253"/>
      <c r="I141" s="253"/>
      <c r="J141" s="253"/>
      <c r="K141" s="253"/>
      <c r="L141" s="253"/>
      <c r="M141" s="253"/>
      <c r="N141" s="253"/>
      <c r="O141" s="253"/>
      <c r="P141" s="253"/>
      <c r="Q141" s="253"/>
      <c r="R141" s="253"/>
      <c r="S141" s="253"/>
      <c r="T141" s="253"/>
      <c r="U141" s="240"/>
    </row>
    <row r="142" spans="1:22" ht="14.1" customHeight="1">
      <c r="A142" s="254"/>
      <c r="B142" s="255"/>
      <c r="C142" s="256"/>
      <c r="D142" s="257"/>
      <c r="E142" s="252"/>
      <c r="F142" s="253"/>
      <c r="G142" s="253"/>
      <c r="H142" s="253"/>
      <c r="I142" s="253"/>
      <c r="J142" s="253"/>
      <c r="K142" s="253"/>
      <c r="L142" s="253"/>
      <c r="M142" s="253"/>
      <c r="N142" s="253"/>
      <c r="O142" s="253"/>
      <c r="P142" s="253"/>
      <c r="Q142" s="253"/>
      <c r="R142" s="253"/>
      <c r="S142" s="253"/>
      <c r="T142" s="253"/>
      <c r="U142" s="254"/>
    </row>
    <row r="143" spans="1:22" ht="14.1" customHeight="1">
      <c r="A143" s="258"/>
      <c r="B143" s="259"/>
      <c r="C143" s="260"/>
      <c r="D143" s="261"/>
      <c r="E143" s="275"/>
      <c r="F143" s="275"/>
      <c r="G143" s="275"/>
      <c r="H143" s="275"/>
      <c r="I143" s="275"/>
      <c r="J143" s="275"/>
      <c r="K143" s="275"/>
      <c r="L143" s="275"/>
      <c r="M143" s="275"/>
      <c r="N143" s="275"/>
      <c r="O143" s="275"/>
      <c r="P143" s="275"/>
      <c r="Q143" s="275"/>
      <c r="R143" s="275"/>
      <c r="S143" s="275"/>
      <c r="T143" s="275"/>
      <c r="U143" s="278"/>
    </row>
    <row r="144" spans="1:22" ht="14.1" customHeight="1">
      <c r="A144" s="264"/>
      <c r="B144" s="259"/>
      <c r="C144" s="265"/>
      <c r="D144" s="266"/>
      <c r="E144" s="275"/>
      <c r="F144" s="275"/>
      <c r="G144" s="275"/>
      <c r="H144" s="275"/>
      <c r="I144" s="275"/>
      <c r="J144" s="275"/>
      <c r="K144" s="275"/>
      <c r="L144" s="275"/>
      <c r="M144" s="275"/>
      <c r="N144" s="275"/>
      <c r="O144" s="275"/>
      <c r="P144" s="275"/>
      <c r="Q144" s="275"/>
      <c r="R144" s="275"/>
      <c r="S144" s="275"/>
      <c r="T144" s="275"/>
      <c r="U144" s="269"/>
    </row>
    <row r="145" spans="1:21" ht="14.1" customHeight="1">
      <c r="A145" s="264"/>
      <c r="B145" s="259"/>
      <c r="C145" s="265"/>
      <c r="D145" s="266"/>
      <c r="E145" s="275"/>
      <c r="F145" s="275"/>
      <c r="G145" s="275"/>
      <c r="H145" s="275"/>
      <c r="I145" s="275"/>
      <c r="J145" s="275"/>
      <c r="K145" s="275"/>
      <c r="L145" s="275"/>
      <c r="M145" s="275"/>
      <c r="N145" s="275"/>
      <c r="O145" s="275"/>
      <c r="P145" s="275"/>
      <c r="Q145" s="275"/>
      <c r="R145" s="275"/>
      <c r="S145" s="275"/>
      <c r="T145" s="275"/>
      <c r="U145" s="269"/>
    </row>
    <row r="146" spans="1:21" ht="14.1" customHeight="1">
      <c r="A146" s="270"/>
      <c r="B146" s="259"/>
      <c r="C146" s="271"/>
      <c r="D146" s="272"/>
      <c r="E146" s="275"/>
      <c r="F146" s="275"/>
      <c r="G146" s="275"/>
      <c r="H146" s="275"/>
      <c r="I146" s="275"/>
      <c r="J146" s="275"/>
      <c r="K146" s="275"/>
      <c r="L146" s="275"/>
      <c r="M146" s="275"/>
      <c r="N146" s="275"/>
      <c r="O146" s="275"/>
      <c r="P146" s="275"/>
      <c r="Q146" s="275"/>
      <c r="R146" s="275"/>
      <c r="S146" s="275"/>
      <c r="T146" s="275"/>
      <c r="U146" s="223"/>
    </row>
    <row r="147" spans="1:21" ht="14.1" customHeight="1">
      <c r="A147" s="258"/>
      <c r="B147" s="259"/>
      <c r="C147" s="260"/>
      <c r="D147" s="261"/>
      <c r="E147" s="275"/>
      <c r="F147" s="275"/>
      <c r="G147" s="275"/>
      <c r="H147" s="275"/>
      <c r="I147" s="275"/>
      <c r="J147" s="275"/>
      <c r="K147" s="275"/>
      <c r="L147" s="275"/>
      <c r="M147" s="275"/>
      <c r="N147" s="275"/>
      <c r="O147" s="275"/>
      <c r="P147" s="275"/>
      <c r="Q147" s="275"/>
      <c r="R147" s="275"/>
      <c r="S147" s="275"/>
      <c r="T147" s="275"/>
      <c r="U147" s="278"/>
    </row>
    <row r="148" spans="1:21" ht="14.1" customHeight="1">
      <c r="A148" s="264"/>
      <c r="B148" s="259"/>
      <c r="C148" s="265"/>
      <c r="D148" s="266"/>
      <c r="E148" s="275"/>
      <c r="F148" s="275"/>
      <c r="G148" s="275"/>
      <c r="H148" s="275"/>
      <c r="I148" s="275"/>
      <c r="J148" s="275"/>
      <c r="K148" s="275"/>
      <c r="L148" s="275"/>
      <c r="M148" s="275"/>
      <c r="N148" s="275"/>
      <c r="O148" s="275"/>
      <c r="P148" s="275"/>
      <c r="Q148" s="275"/>
      <c r="R148" s="275"/>
      <c r="S148" s="275"/>
      <c r="T148" s="275"/>
      <c r="U148" s="269"/>
    </row>
    <row r="149" spans="1:21" ht="14.1" customHeight="1">
      <c r="A149" s="264"/>
      <c r="B149" s="259"/>
      <c r="C149" s="265"/>
      <c r="D149" s="266"/>
      <c r="E149" s="275"/>
      <c r="F149" s="275"/>
      <c r="G149" s="275"/>
      <c r="H149" s="275"/>
      <c r="I149" s="275"/>
      <c r="J149" s="275"/>
      <c r="K149" s="275"/>
      <c r="L149" s="275"/>
      <c r="M149" s="275"/>
      <c r="N149" s="275"/>
      <c r="O149" s="275"/>
      <c r="P149" s="275"/>
      <c r="Q149" s="275"/>
      <c r="R149" s="275"/>
      <c r="S149" s="275"/>
      <c r="T149" s="275"/>
      <c r="U149" s="269"/>
    </row>
    <row r="150" spans="1:21" ht="14.1" customHeight="1">
      <c r="A150" s="270"/>
      <c r="B150" s="259"/>
      <c r="C150" s="271"/>
      <c r="D150" s="272"/>
      <c r="E150" s="275"/>
      <c r="F150" s="275"/>
      <c r="G150" s="275"/>
      <c r="H150" s="275"/>
      <c r="I150" s="275"/>
      <c r="J150" s="275"/>
      <c r="K150" s="275"/>
      <c r="L150" s="275"/>
      <c r="M150" s="275"/>
      <c r="N150" s="275"/>
      <c r="O150" s="275"/>
      <c r="P150" s="275"/>
      <c r="Q150" s="275"/>
      <c r="R150" s="275"/>
      <c r="S150" s="275"/>
      <c r="T150" s="275"/>
      <c r="U150" s="223"/>
    </row>
    <row r="151" spans="1:21" ht="14.1" customHeight="1">
      <c r="A151" s="258"/>
      <c r="B151" s="259"/>
      <c r="C151" s="260"/>
      <c r="D151" s="261"/>
      <c r="E151" s="275"/>
      <c r="F151" s="275"/>
      <c r="G151" s="275"/>
      <c r="H151" s="275"/>
      <c r="I151" s="275"/>
      <c r="J151" s="275"/>
      <c r="K151" s="275"/>
      <c r="L151" s="275"/>
      <c r="M151" s="275"/>
      <c r="N151" s="275"/>
      <c r="O151" s="275"/>
      <c r="P151" s="275"/>
      <c r="Q151" s="275"/>
      <c r="R151" s="275"/>
      <c r="S151" s="275"/>
      <c r="T151" s="275"/>
      <c r="U151" s="278"/>
    </row>
    <row r="152" spans="1:21" ht="14.1" customHeight="1">
      <c r="A152" s="264"/>
      <c r="B152" s="259"/>
      <c r="C152" s="265"/>
      <c r="D152" s="266"/>
      <c r="E152" s="275"/>
      <c r="F152" s="275"/>
      <c r="G152" s="275"/>
      <c r="H152" s="275"/>
      <c r="I152" s="275"/>
      <c r="J152" s="275"/>
      <c r="K152" s="275"/>
      <c r="L152" s="275"/>
      <c r="M152" s="275"/>
      <c r="N152" s="275"/>
      <c r="O152" s="275"/>
      <c r="P152" s="275"/>
      <c r="Q152" s="275"/>
      <c r="R152" s="275"/>
      <c r="S152" s="275"/>
      <c r="T152" s="275"/>
      <c r="U152" s="269"/>
    </row>
    <row r="153" spans="1:21" ht="14.1" customHeight="1">
      <c r="A153" s="264"/>
      <c r="B153" s="259"/>
      <c r="C153" s="265"/>
      <c r="D153" s="266"/>
      <c r="E153" s="275"/>
      <c r="F153" s="275"/>
      <c r="G153" s="275"/>
      <c r="H153" s="275"/>
      <c r="I153" s="275"/>
      <c r="J153" s="275"/>
      <c r="K153" s="275"/>
      <c r="L153" s="275"/>
      <c r="M153" s="275"/>
      <c r="N153" s="275"/>
      <c r="O153" s="275"/>
      <c r="P153" s="275"/>
      <c r="Q153" s="275"/>
      <c r="R153" s="275"/>
      <c r="S153" s="275"/>
      <c r="T153" s="275"/>
      <c r="U153" s="269"/>
    </row>
    <row r="154" spans="1:21" ht="14.1" customHeight="1">
      <c r="A154" s="270"/>
      <c r="B154" s="259"/>
      <c r="C154" s="271"/>
      <c r="D154" s="272"/>
      <c r="E154" s="275"/>
      <c r="F154" s="275"/>
      <c r="G154" s="275"/>
      <c r="H154" s="275"/>
      <c r="I154" s="275"/>
      <c r="J154" s="275"/>
      <c r="K154" s="275"/>
      <c r="L154" s="275"/>
      <c r="M154" s="275"/>
      <c r="N154" s="275"/>
      <c r="O154" s="275"/>
      <c r="P154" s="275"/>
      <c r="Q154" s="275"/>
      <c r="R154" s="275"/>
      <c r="S154" s="275"/>
      <c r="T154" s="275"/>
      <c r="U154" s="223"/>
    </row>
    <row r="155" spans="1:21" ht="14.1" customHeight="1">
      <c r="A155" s="258"/>
      <c r="B155" s="259"/>
      <c r="C155" s="260"/>
      <c r="D155" s="261"/>
      <c r="E155" s="275"/>
      <c r="F155" s="275"/>
      <c r="G155" s="275"/>
      <c r="H155" s="275"/>
      <c r="I155" s="275"/>
      <c r="J155" s="275"/>
      <c r="K155" s="275"/>
      <c r="L155" s="275"/>
      <c r="M155" s="275"/>
      <c r="N155" s="275"/>
      <c r="O155" s="275"/>
      <c r="P155" s="275"/>
      <c r="Q155" s="275"/>
      <c r="R155" s="275"/>
      <c r="S155" s="275"/>
      <c r="T155" s="275"/>
      <c r="U155" s="278"/>
    </row>
    <row r="156" spans="1:21" ht="14.1" customHeight="1">
      <c r="A156" s="264"/>
      <c r="B156" s="259"/>
      <c r="C156" s="265"/>
      <c r="D156" s="266"/>
      <c r="E156" s="275"/>
      <c r="F156" s="275"/>
      <c r="G156" s="275"/>
      <c r="H156" s="275"/>
      <c r="I156" s="275"/>
      <c r="J156" s="275"/>
      <c r="K156" s="275"/>
      <c r="L156" s="275"/>
      <c r="M156" s="275"/>
      <c r="N156" s="275"/>
      <c r="O156" s="275"/>
      <c r="P156" s="275"/>
      <c r="Q156" s="275"/>
      <c r="R156" s="275"/>
      <c r="S156" s="275"/>
      <c r="T156" s="275"/>
      <c r="U156" s="269"/>
    </row>
    <row r="157" spans="1:21" ht="14.1" customHeight="1">
      <c r="A157" s="264"/>
      <c r="B157" s="259"/>
      <c r="C157" s="265"/>
      <c r="D157" s="266"/>
      <c r="E157" s="275"/>
      <c r="F157" s="275"/>
      <c r="G157" s="275"/>
      <c r="H157" s="275"/>
      <c r="I157" s="275"/>
      <c r="J157" s="275"/>
      <c r="K157" s="275"/>
      <c r="L157" s="275"/>
      <c r="M157" s="275"/>
      <c r="N157" s="275"/>
      <c r="O157" s="275"/>
      <c r="P157" s="275"/>
      <c r="Q157" s="275"/>
      <c r="R157" s="275"/>
      <c r="S157" s="275"/>
      <c r="T157" s="275"/>
      <c r="U157" s="269"/>
    </row>
    <row r="158" spans="1:21" ht="14.1" customHeight="1">
      <c r="A158" s="270"/>
      <c r="B158" s="259"/>
      <c r="C158" s="271"/>
      <c r="D158" s="272"/>
      <c r="E158" s="275"/>
      <c r="F158" s="275"/>
      <c r="G158" s="275"/>
      <c r="H158" s="275"/>
      <c r="I158" s="275"/>
      <c r="J158" s="275"/>
      <c r="K158" s="275"/>
      <c r="L158" s="275"/>
      <c r="M158" s="275"/>
      <c r="N158" s="275"/>
      <c r="O158" s="275"/>
      <c r="P158" s="275"/>
      <c r="Q158" s="275"/>
      <c r="R158" s="275"/>
      <c r="S158" s="275"/>
      <c r="T158" s="275"/>
      <c r="U158" s="223"/>
    </row>
    <row r="159" spans="1:21" ht="14.1" customHeight="1">
      <c r="A159" s="258"/>
      <c r="B159" s="259"/>
      <c r="C159" s="260"/>
      <c r="D159" s="261"/>
      <c r="E159" s="275"/>
      <c r="F159" s="275"/>
      <c r="G159" s="275"/>
      <c r="H159" s="275"/>
      <c r="I159" s="275"/>
      <c r="J159" s="275"/>
      <c r="K159" s="275"/>
      <c r="L159" s="275"/>
      <c r="M159" s="275"/>
      <c r="N159" s="275"/>
      <c r="O159" s="275"/>
      <c r="P159" s="275"/>
      <c r="Q159" s="275"/>
      <c r="R159" s="275"/>
      <c r="S159" s="275"/>
      <c r="T159" s="275"/>
      <c r="U159" s="278"/>
    </row>
    <row r="160" spans="1:21" ht="14.1" customHeight="1">
      <c r="A160" s="264"/>
      <c r="B160" s="259"/>
      <c r="C160" s="265"/>
      <c r="D160" s="266"/>
      <c r="E160" s="275"/>
      <c r="F160" s="275"/>
      <c r="G160" s="275"/>
      <c r="H160" s="275"/>
      <c r="I160" s="275"/>
      <c r="J160" s="275"/>
      <c r="K160" s="275"/>
      <c r="L160" s="275"/>
      <c r="M160" s="275"/>
      <c r="N160" s="275"/>
      <c r="O160" s="275"/>
      <c r="P160" s="275"/>
      <c r="Q160" s="275"/>
      <c r="R160" s="275"/>
      <c r="S160" s="275"/>
      <c r="T160" s="275"/>
      <c r="U160" s="269"/>
    </row>
    <row r="161" spans="1:21" ht="14.1" customHeight="1">
      <c r="A161" s="264"/>
      <c r="B161" s="259"/>
      <c r="C161" s="265"/>
      <c r="D161" s="266"/>
      <c r="E161" s="275"/>
      <c r="F161" s="275"/>
      <c r="G161" s="275"/>
      <c r="H161" s="275"/>
      <c r="I161" s="275"/>
      <c r="J161" s="275"/>
      <c r="K161" s="275"/>
      <c r="L161" s="275"/>
      <c r="M161" s="275"/>
      <c r="N161" s="275"/>
      <c r="O161" s="275"/>
      <c r="P161" s="275"/>
      <c r="Q161" s="275"/>
      <c r="R161" s="275"/>
      <c r="S161" s="275"/>
      <c r="T161" s="275"/>
      <c r="U161" s="269"/>
    </row>
    <row r="162" spans="1:21" ht="14.1" customHeight="1">
      <c r="A162" s="270"/>
      <c r="B162" s="259"/>
      <c r="C162" s="271"/>
      <c r="D162" s="272"/>
      <c r="E162" s="275"/>
      <c r="F162" s="275"/>
      <c r="G162" s="275"/>
      <c r="H162" s="275"/>
      <c r="I162" s="275"/>
      <c r="J162" s="275"/>
      <c r="K162" s="275"/>
      <c r="L162" s="275"/>
      <c r="M162" s="275"/>
      <c r="N162" s="275"/>
      <c r="O162" s="275"/>
      <c r="P162" s="275"/>
      <c r="Q162" s="275"/>
      <c r="R162" s="275"/>
      <c r="S162" s="275"/>
      <c r="T162" s="275"/>
      <c r="U162" s="223"/>
    </row>
    <row r="163" spans="1:21" ht="14.1" customHeight="1">
      <c r="A163" s="258"/>
      <c r="B163" s="259"/>
      <c r="C163" s="260"/>
      <c r="D163" s="261"/>
      <c r="E163" s="275"/>
      <c r="F163" s="275"/>
      <c r="G163" s="275"/>
      <c r="H163" s="275"/>
      <c r="I163" s="275"/>
      <c r="J163" s="275"/>
      <c r="K163" s="275"/>
      <c r="L163" s="275"/>
      <c r="M163" s="275"/>
      <c r="N163" s="275"/>
      <c r="O163" s="275"/>
      <c r="P163" s="275"/>
      <c r="Q163" s="275"/>
      <c r="R163" s="275"/>
      <c r="S163" s="275"/>
      <c r="T163" s="275"/>
      <c r="U163" s="278"/>
    </row>
    <row r="164" spans="1:21" ht="14.1" customHeight="1">
      <c r="A164" s="264"/>
      <c r="B164" s="259"/>
      <c r="C164" s="265"/>
      <c r="D164" s="266"/>
      <c r="E164" s="275"/>
      <c r="F164" s="275"/>
      <c r="G164" s="275"/>
      <c r="H164" s="275"/>
      <c r="I164" s="275"/>
      <c r="J164" s="275"/>
      <c r="K164" s="275"/>
      <c r="L164" s="275"/>
      <c r="M164" s="275"/>
      <c r="N164" s="275"/>
      <c r="O164" s="275"/>
      <c r="P164" s="275"/>
      <c r="Q164" s="275"/>
      <c r="R164" s="275"/>
      <c r="S164" s="275"/>
      <c r="T164" s="275"/>
      <c r="U164" s="269"/>
    </row>
    <row r="165" spans="1:21" ht="14.1" customHeight="1">
      <c r="A165" s="264"/>
      <c r="B165" s="259"/>
      <c r="C165" s="265"/>
      <c r="D165" s="266"/>
      <c r="E165" s="275"/>
      <c r="F165" s="275"/>
      <c r="G165" s="275"/>
      <c r="H165" s="275"/>
      <c r="I165" s="275"/>
      <c r="J165" s="275"/>
      <c r="K165" s="275"/>
      <c r="L165" s="275"/>
      <c r="M165" s="275"/>
      <c r="N165" s="275"/>
      <c r="O165" s="275"/>
      <c r="P165" s="275"/>
      <c r="Q165" s="275"/>
      <c r="R165" s="275"/>
      <c r="S165" s="275"/>
      <c r="T165" s="275"/>
      <c r="U165" s="269"/>
    </row>
    <row r="166" spans="1:21" ht="14.1" customHeight="1">
      <c r="A166" s="270"/>
      <c r="B166" s="259"/>
      <c r="C166" s="271"/>
      <c r="D166" s="272"/>
      <c r="E166" s="275"/>
      <c r="F166" s="275"/>
      <c r="G166" s="275"/>
      <c r="H166" s="275"/>
      <c r="I166" s="275"/>
      <c r="J166" s="275"/>
      <c r="K166" s="275"/>
      <c r="L166" s="275"/>
      <c r="M166" s="275"/>
      <c r="N166" s="275"/>
      <c r="O166" s="275"/>
      <c r="P166" s="275"/>
      <c r="Q166" s="275"/>
      <c r="R166" s="275"/>
      <c r="S166" s="275"/>
      <c r="T166" s="275"/>
      <c r="U166" s="223"/>
    </row>
    <row r="167" spans="1:21" ht="14.1" customHeight="1">
      <c r="A167" s="258"/>
      <c r="B167" s="259"/>
      <c r="C167" s="260"/>
      <c r="D167" s="261"/>
      <c r="E167" s="275"/>
      <c r="F167" s="275"/>
      <c r="G167" s="275"/>
      <c r="H167" s="275"/>
      <c r="I167" s="275"/>
      <c r="J167" s="275"/>
      <c r="K167" s="275"/>
      <c r="L167" s="275"/>
      <c r="M167" s="275"/>
      <c r="N167" s="275"/>
      <c r="O167" s="275"/>
      <c r="P167" s="275"/>
      <c r="Q167" s="275"/>
      <c r="R167" s="275"/>
      <c r="S167" s="275"/>
      <c r="T167" s="275"/>
      <c r="U167" s="278"/>
    </row>
    <row r="168" spans="1:21" ht="14.1" customHeight="1">
      <c r="A168" s="264"/>
      <c r="B168" s="259"/>
      <c r="C168" s="265"/>
      <c r="D168" s="266"/>
      <c r="E168" s="275"/>
      <c r="F168" s="275"/>
      <c r="G168" s="275"/>
      <c r="H168" s="275"/>
      <c r="I168" s="275"/>
      <c r="J168" s="275"/>
      <c r="K168" s="275"/>
      <c r="L168" s="275"/>
      <c r="M168" s="275"/>
      <c r="N168" s="275"/>
      <c r="O168" s="275"/>
      <c r="P168" s="275"/>
      <c r="Q168" s="275"/>
      <c r="R168" s="275"/>
      <c r="S168" s="275"/>
      <c r="T168" s="275"/>
      <c r="U168" s="269"/>
    </row>
    <row r="169" spans="1:21" ht="14.1" customHeight="1">
      <c r="A169" s="264"/>
      <c r="B169" s="259"/>
      <c r="C169" s="265"/>
      <c r="D169" s="266"/>
      <c r="E169" s="275"/>
      <c r="F169" s="275"/>
      <c r="G169" s="275"/>
      <c r="H169" s="275"/>
      <c r="I169" s="275"/>
      <c r="J169" s="275"/>
      <c r="K169" s="275"/>
      <c r="L169" s="275"/>
      <c r="M169" s="275"/>
      <c r="N169" s="275"/>
      <c r="O169" s="275"/>
      <c r="P169" s="275"/>
      <c r="Q169" s="275"/>
      <c r="R169" s="275"/>
      <c r="S169" s="275"/>
      <c r="T169" s="275"/>
      <c r="U169" s="269"/>
    </row>
    <row r="170" spans="1:21" ht="14.1" customHeight="1">
      <c r="A170" s="270"/>
      <c r="B170" s="259"/>
      <c r="C170" s="271"/>
      <c r="D170" s="272"/>
      <c r="E170" s="275"/>
      <c r="F170" s="275"/>
      <c r="G170" s="275"/>
      <c r="H170" s="275"/>
      <c r="I170" s="275"/>
      <c r="J170" s="275"/>
      <c r="K170" s="275"/>
      <c r="L170" s="275"/>
      <c r="M170" s="275"/>
      <c r="N170" s="275"/>
      <c r="O170" s="275"/>
      <c r="P170" s="275"/>
      <c r="Q170" s="275"/>
      <c r="R170" s="275"/>
      <c r="S170" s="275"/>
      <c r="T170" s="275"/>
      <c r="U170" s="223"/>
    </row>
    <row r="171" spans="1:21" ht="14.1" customHeight="1">
      <c r="A171" s="258"/>
      <c r="B171" s="259"/>
      <c r="C171" s="260"/>
      <c r="D171" s="261"/>
      <c r="E171" s="275"/>
      <c r="F171" s="275"/>
      <c r="G171" s="275"/>
      <c r="H171" s="275"/>
      <c r="I171" s="275"/>
      <c r="J171" s="275"/>
      <c r="K171" s="275"/>
      <c r="L171" s="275"/>
      <c r="M171" s="275"/>
      <c r="N171" s="275"/>
      <c r="O171" s="275"/>
      <c r="P171" s="275"/>
      <c r="Q171" s="275"/>
      <c r="R171" s="275"/>
      <c r="S171" s="275"/>
      <c r="T171" s="275"/>
      <c r="U171" s="278"/>
    </row>
    <row r="172" spans="1:21" ht="14.1" customHeight="1">
      <c r="A172" s="264"/>
      <c r="B172" s="259"/>
      <c r="C172" s="265"/>
      <c r="D172" s="266"/>
      <c r="E172" s="275"/>
      <c r="F172" s="275"/>
      <c r="G172" s="275"/>
      <c r="H172" s="275"/>
      <c r="I172" s="275"/>
      <c r="J172" s="275"/>
      <c r="K172" s="275"/>
      <c r="L172" s="275"/>
      <c r="M172" s="275"/>
      <c r="N172" s="275"/>
      <c r="O172" s="275"/>
      <c r="P172" s="275"/>
      <c r="Q172" s="275"/>
      <c r="R172" s="275"/>
      <c r="S172" s="275"/>
      <c r="T172" s="275"/>
      <c r="U172" s="269"/>
    </row>
    <row r="173" spans="1:21" ht="14.1" customHeight="1">
      <c r="A173" s="264"/>
      <c r="B173" s="259"/>
      <c r="C173" s="265"/>
      <c r="D173" s="266"/>
      <c r="E173" s="275"/>
      <c r="F173" s="275"/>
      <c r="G173" s="275"/>
      <c r="H173" s="275"/>
      <c r="I173" s="275"/>
      <c r="J173" s="275"/>
      <c r="K173" s="275"/>
      <c r="L173" s="275"/>
      <c r="M173" s="275"/>
      <c r="N173" s="275"/>
      <c r="O173" s="275"/>
      <c r="P173" s="275"/>
      <c r="Q173" s="275"/>
      <c r="R173" s="275"/>
      <c r="S173" s="275"/>
      <c r="T173" s="275"/>
      <c r="U173" s="269"/>
    </row>
    <row r="174" spans="1:21" ht="14.1" customHeight="1">
      <c r="A174" s="270"/>
      <c r="B174" s="259"/>
      <c r="C174" s="271"/>
      <c r="D174" s="272"/>
      <c r="E174" s="275"/>
      <c r="F174" s="275"/>
      <c r="G174" s="275"/>
      <c r="H174" s="275"/>
      <c r="I174" s="275"/>
      <c r="J174" s="275"/>
      <c r="K174" s="275"/>
      <c r="L174" s="275"/>
      <c r="M174" s="275"/>
      <c r="N174" s="275"/>
      <c r="O174" s="275"/>
      <c r="P174" s="275"/>
      <c r="Q174" s="275"/>
      <c r="R174" s="275"/>
      <c r="S174" s="275"/>
      <c r="T174" s="275"/>
      <c r="U174" s="223"/>
    </row>
    <row r="175" spans="1:21" ht="14.1" customHeight="1">
      <c r="A175" s="258"/>
      <c r="B175" s="259"/>
      <c r="C175" s="260"/>
      <c r="D175" s="261"/>
      <c r="E175" s="275"/>
      <c r="F175" s="275"/>
      <c r="G175" s="275"/>
      <c r="H175" s="275"/>
      <c r="I175" s="275"/>
      <c r="J175" s="275"/>
      <c r="K175" s="275"/>
      <c r="L175" s="275"/>
      <c r="M175" s="275"/>
      <c r="N175" s="275"/>
      <c r="O175" s="275"/>
      <c r="P175" s="275"/>
      <c r="Q175" s="275"/>
      <c r="R175" s="275"/>
      <c r="S175" s="275"/>
      <c r="T175" s="275"/>
      <c r="U175" s="278"/>
    </row>
    <row r="176" spans="1:21" ht="14.1" customHeight="1">
      <c r="A176" s="264"/>
      <c r="B176" s="259"/>
      <c r="C176" s="265"/>
      <c r="D176" s="266"/>
      <c r="E176" s="275"/>
      <c r="F176" s="275"/>
      <c r="G176" s="275"/>
      <c r="H176" s="275"/>
      <c r="I176" s="275"/>
      <c r="J176" s="275"/>
      <c r="K176" s="275"/>
      <c r="L176" s="275"/>
      <c r="M176" s="275"/>
      <c r="N176" s="275"/>
      <c r="O176" s="275"/>
      <c r="P176" s="275"/>
      <c r="Q176" s="275"/>
      <c r="R176" s="275"/>
      <c r="S176" s="275"/>
      <c r="T176" s="275"/>
      <c r="U176" s="269"/>
    </row>
    <row r="177" spans="1:21" ht="14.1" customHeight="1">
      <c r="A177" s="264"/>
      <c r="B177" s="259"/>
      <c r="C177" s="265"/>
      <c r="D177" s="266"/>
      <c r="E177" s="275"/>
      <c r="F177" s="275"/>
      <c r="G177" s="275"/>
      <c r="H177" s="275"/>
      <c r="I177" s="275"/>
      <c r="J177" s="275"/>
      <c r="K177" s="275"/>
      <c r="L177" s="275"/>
      <c r="M177" s="275"/>
      <c r="N177" s="275"/>
      <c r="O177" s="275"/>
      <c r="P177" s="275"/>
      <c r="Q177" s="275"/>
      <c r="R177" s="275"/>
      <c r="S177" s="275"/>
      <c r="T177" s="275"/>
      <c r="U177" s="269"/>
    </row>
    <row r="178" spans="1:21" ht="14.1" customHeight="1">
      <c r="A178" s="270"/>
      <c r="B178" s="259"/>
      <c r="C178" s="271"/>
      <c r="D178" s="272"/>
      <c r="E178" s="275"/>
      <c r="F178" s="275"/>
      <c r="G178" s="275"/>
      <c r="H178" s="275"/>
      <c r="I178" s="275"/>
      <c r="J178" s="275"/>
      <c r="K178" s="275"/>
      <c r="L178" s="275"/>
      <c r="M178" s="275"/>
      <c r="N178" s="275"/>
      <c r="O178" s="275"/>
      <c r="P178" s="275"/>
      <c r="Q178" s="275"/>
      <c r="R178" s="275"/>
      <c r="S178" s="275"/>
      <c r="T178" s="275"/>
      <c r="U178" s="223"/>
    </row>
    <row r="179" spans="1:21" ht="14.1" customHeight="1">
      <c r="A179" s="258"/>
      <c r="B179" s="259"/>
      <c r="C179" s="260"/>
      <c r="D179" s="261"/>
      <c r="E179" s="275"/>
      <c r="F179" s="275"/>
      <c r="G179" s="275"/>
      <c r="H179" s="275"/>
      <c r="I179" s="275"/>
      <c r="J179" s="275"/>
      <c r="K179" s="275"/>
      <c r="L179" s="275"/>
      <c r="M179" s="275"/>
      <c r="N179" s="275"/>
      <c r="O179" s="275"/>
      <c r="P179" s="275"/>
      <c r="Q179" s="275"/>
      <c r="R179" s="275"/>
      <c r="S179" s="275"/>
      <c r="T179" s="275"/>
      <c r="U179" s="278"/>
    </row>
    <row r="180" spans="1:21" ht="14.1" customHeight="1">
      <c r="A180" s="264"/>
      <c r="B180" s="259"/>
      <c r="C180" s="265"/>
      <c r="D180" s="266"/>
      <c r="E180" s="275"/>
      <c r="F180" s="275"/>
      <c r="G180" s="275"/>
      <c r="H180" s="275"/>
      <c r="I180" s="275"/>
      <c r="J180" s="275"/>
      <c r="K180" s="275"/>
      <c r="L180" s="275"/>
      <c r="M180" s="275"/>
      <c r="N180" s="275"/>
      <c r="O180" s="275"/>
      <c r="P180" s="275"/>
      <c r="Q180" s="275"/>
      <c r="R180" s="275"/>
      <c r="S180" s="275"/>
      <c r="T180" s="275"/>
      <c r="U180" s="269"/>
    </row>
    <row r="181" spans="1:21" ht="14.1" customHeight="1">
      <c r="A181" s="264"/>
      <c r="B181" s="259"/>
      <c r="C181" s="265"/>
      <c r="D181" s="266"/>
      <c r="E181" s="275"/>
      <c r="F181" s="275"/>
      <c r="G181" s="275"/>
      <c r="H181" s="275"/>
      <c r="I181" s="275"/>
      <c r="J181" s="275"/>
      <c r="K181" s="275"/>
      <c r="L181" s="275"/>
      <c r="M181" s="275"/>
      <c r="N181" s="275"/>
      <c r="O181" s="275"/>
      <c r="P181" s="275"/>
      <c r="Q181" s="275"/>
      <c r="R181" s="275"/>
      <c r="S181" s="275"/>
      <c r="T181" s="275"/>
      <c r="U181" s="269"/>
    </row>
    <row r="182" spans="1:21" ht="14.1" customHeight="1">
      <c r="A182" s="270"/>
      <c r="B182" s="259"/>
      <c r="C182" s="271"/>
      <c r="D182" s="272"/>
      <c r="E182" s="275"/>
      <c r="F182" s="275"/>
      <c r="G182" s="275"/>
      <c r="H182" s="275"/>
      <c r="I182" s="275"/>
      <c r="J182" s="275"/>
      <c r="K182" s="275"/>
      <c r="L182" s="275"/>
      <c r="M182" s="275"/>
      <c r="N182" s="275"/>
      <c r="O182" s="275"/>
      <c r="P182" s="275"/>
      <c r="Q182" s="275"/>
      <c r="R182" s="275"/>
      <c r="S182" s="275"/>
      <c r="T182" s="275"/>
      <c r="U182" s="223"/>
    </row>
  </sheetData>
  <mergeCells count="20">
    <mergeCell ref="Q1:R1"/>
    <mergeCell ref="S1:T1"/>
    <mergeCell ref="U1:U2"/>
    <mergeCell ref="A3:D3"/>
    <mergeCell ref="C1:C2"/>
    <mergeCell ref="D1:D2"/>
    <mergeCell ref="E1:F1"/>
    <mergeCell ref="G1:H1"/>
    <mergeCell ref="I1:J1"/>
    <mergeCell ref="K1:L1"/>
    <mergeCell ref="M1:N1"/>
    <mergeCell ref="O1:P1"/>
    <mergeCell ref="A108:D108"/>
    <mergeCell ref="A109:D109"/>
    <mergeCell ref="A4:D4"/>
    <mergeCell ref="A5:D5"/>
    <mergeCell ref="A39:D39"/>
    <mergeCell ref="A40:D40"/>
    <mergeCell ref="A41:D41"/>
    <mergeCell ref="A107:D107"/>
  </mergeCells>
  <phoneticPr fontId="3" type="noConversion"/>
  <printOptions horizontalCentered="1" verticalCentered="1"/>
  <pageMargins left="0.43" right="0.28000000000000003" top="1.05" bottom="0.46" header="0.65" footer="0"/>
  <pageSetup paperSize="9" scale="86" orientation="landscape" horizontalDpi="4294967292" verticalDpi="300" r:id="rId1"/>
  <headerFooter alignWithMargins="0">
    <oddHeader xml:space="preserve">&amp;C&amp;"돋움,굵게"&amp;20공  량  산  출  서&amp;R
</oddHeader>
  </headerFooter>
  <rowBreaks count="3" manualBreakCount="3">
    <brk id="38" max="20" man="1"/>
    <brk id="74" max="20" man="1"/>
    <brk id="106" max="20" man="1"/>
  </rowBreaks>
</worksheet>
</file>

<file path=xl/worksheets/sheet11.xml><?xml version="1.0" encoding="utf-8"?>
<worksheet xmlns="http://schemas.openxmlformats.org/spreadsheetml/2006/main" xmlns:r="http://schemas.openxmlformats.org/officeDocument/2006/relationships">
  <sheetPr>
    <tabColor indexed="17"/>
  </sheetPr>
  <dimension ref="A1:O124"/>
  <sheetViews>
    <sheetView showGridLines="0" showZeros="0" view="pageBreakPreview" zoomScale="115" zoomScaleNormal="130" workbookViewId="0">
      <selection activeCell="A4" sqref="A4"/>
    </sheetView>
  </sheetViews>
  <sheetFormatPr defaultRowHeight="23.1" customHeight="1"/>
  <cols>
    <col min="1" max="1" width="15.109375" style="92" customWidth="1"/>
    <col min="2" max="2" width="14.77734375" style="92" customWidth="1"/>
    <col min="3" max="3" width="4.33203125" style="93" customWidth="1"/>
    <col min="4" max="4" width="6.77734375" style="32" customWidth="1"/>
    <col min="5" max="5" width="9.109375" style="32" customWidth="1"/>
    <col min="6" max="6" width="10.33203125" style="32" customWidth="1"/>
    <col min="7" max="7" width="8.21875" style="32" customWidth="1"/>
    <col min="8" max="8" width="9.77734375" style="32" customWidth="1"/>
    <col min="9" max="9" width="7.33203125" style="32" customWidth="1"/>
    <col min="10" max="10" width="8.77734375" style="32" customWidth="1"/>
    <col min="11" max="11" width="8.21875" style="32" customWidth="1"/>
    <col min="12" max="12" width="9.77734375" style="32" customWidth="1"/>
    <col min="13" max="13" width="6.77734375" style="96" customWidth="1"/>
    <col min="14" max="14" width="1.5546875" style="95" customWidth="1"/>
    <col min="15" max="15" width="8.88671875" style="95"/>
    <col min="16" max="17" width="10" style="95" bestFit="1" customWidth="1"/>
    <col min="18" max="16384" width="8.88671875" style="95"/>
  </cols>
  <sheetData>
    <row r="1" spans="1:15" s="84" customFormat="1" ht="23.1" customHeight="1">
      <c r="A1" s="383" t="s">
        <v>76</v>
      </c>
      <c r="B1" s="383" t="s">
        <v>77</v>
      </c>
      <c r="C1" s="384" t="s">
        <v>78</v>
      </c>
      <c r="D1" s="381" t="s">
        <v>79</v>
      </c>
      <c r="E1" s="381" t="s">
        <v>68</v>
      </c>
      <c r="F1" s="381"/>
      <c r="G1" s="381" t="s">
        <v>69</v>
      </c>
      <c r="H1" s="381"/>
      <c r="I1" s="381" t="s">
        <v>80</v>
      </c>
      <c r="J1" s="381"/>
      <c r="K1" s="381" t="s">
        <v>81</v>
      </c>
      <c r="L1" s="381"/>
      <c r="M1" s="381" t="s">
        <v>82</v>
      </c>
    </row>
    <row r="2" spans="1:15" s="84" customFormat="1" ht="23.1" customHeight="1">
      <c r="A2" s="383"/>
      <c r="B2" s="383"/>
      <c r="C2" s="384"/>
      <c r="D2" s="381"/>
      <c r="E2" s="1" t="s">
        <v>83</v>
      </c>
      <c r="F2" s="1" t="s">
        <v>84</v>
      </c>
      <c r="G2" s="1" t="s">
        <v>83</v>
      </c>
      <c r="H2" s="1" t="s">
        <v>84</v>
      </c>
      <c r="I2" s="1" t="s">
        <v>83</v>
      </c>
      <c r="J2" s="1" t="s">
        <v>84</v>
      </c>
      <c r="K2" s="1" t="s">
        <v>83</v>
      </c>
      <c r="L2" s="1" t="s">
        <v>84</v>
      </c>
      <c r="M2" s="381"/>
    </row>
    <row r="3" spans="1:15" s="86" customFormat="1" ht="23.1" customHeight="1">
      <c r="A3" s="382" t="s">
        <v>86</v>
      </c>
      <c r="B3" s="382"/>
      <c r="C3" s="85"/>
      <c r="D3" s="29"/>
      <c r="E3" s="35"/>
      <c r="F3" s="29"/>
      <c r="G3" s="29"/>
      <c r="H3" s="29"/>
      <c r="I3" s="29"/>
      <c r="J3" s="29"/>
      <c r="K3" s="29"/>
      <c r="L3" s="29"/>
      <c r="M3" s="34"/>
    </row>
    <row r="4" spans="1:15" s="86" customFormat="1" ht="23.1" customHeight="1">
      <c r="A4" s="97" t="e">
        <f>내역서!#REF!</f>
        <v>#REF!</v>
      </c>
      <c r="B4" s="97" t="e">
        <f>내역서!#REF!</f>
        <v>#REF!</v>
      </c>
      <c r="C4" s="97" t="e">
        <f>내역서!#REF!</f>
        <v>#REF!</v>
      </c>
      <c r="D4" s="87" t="e">
        <f>내역서!#REF!</f>
        <v>#REF!</v>
      </c>
      <c r="E4" s="88" t="e">
        <v>#REF!</v>
      </c>
      <c r="F4" s="89" t="e">
        <f>INT(D4*E4)</f>
        <v>#REF!</v>
      </c>
      <c r="G4" s="29"/>
      <c r="H4" s="29" t="e">
        <f>INT(D4*G4)</f>
        <v>#REF!</v>
      </c>
      <c r="I4" s="29"/>
      <c r="J4" s="29"/>
      <c r="K4" s="29"/>
      <c r="L4" s="29" t="e">
        <f>SUM(F4+H4+J4)</f>
        <v>#REF!</v>
      </c>
      <c r="M4" s="34"/>
    </row>
    <row r="5" spans="1:15" s="86" customFormat="1" ht="23.1" customHeight="1">
      <c r="A5" s="97" t="e">
        <f>내역서!#REF!</f>
        <v>#REF!</v>
      </c>
      <c r="B5" s="97" t="e">
        <f>내역서!#REF!</f>
        <v>#REF!</v>
      </c>
      <c r="C5" s="97" t="e">
        <f>내역서!#REF!</f>
        <v>#REF!</v>
      </c>
      <c r="D5" s="87" t="e">
        <f>내역서!#REF!</f>
        <v>#REF!</v>
      </c>
      <c r="E5" s="88" t="e">
        <v>#REF!</v>
      </c>
      <c r="F5" s="89" t="e">
        <f>INT(D5*E5)</f>
        <v>#REF!</v>
      </c>
      <c r="G5" s="29"/>
      <c r="H5" s="29" t="e">
        <f>INT(D5*G5)</f>
        <v>#REF!</v>
      </c>
      <c r="I5" s="29"/>
      <c r="J5" s="29"/>
      <c r="K5" s="29"/>
      <c r="L5" s="29" t="e">
        <f>SUM(F5+H5+J5)</f>
        <v>#REF!</v>
      </c>
      <c r="M5" s="34"/>
    </row>
    <row r="6" spans="1:15" s="86" customFormat="1" ht="23.1" customHeight="1">
      <c r="A6" s="90"/>
      <c r="B6" s="90"/>
      <c r="C6" s="85"/>
      <c r="D6" s="25"/>
      <c r="E6" s="35"/>
      <c r="F6" s="29"/>
      <c r="G6" s="29"/>
      <c r="H6" s="29"/>
      <c r="I6" s="29"/>
      <c r="J6" s="29"/>
      <c r="K6" s="29"/>
      <c r="L6" s="29"/>
      <c r="M6" s="34"/>
    </row>
    <row r="7" spans="1:15" s="86" customFormat="1" ht="23.1" customHeight="1">
      <c r="A7" s="90" t="s">
        <v>85</v>
      </c>
      <c r="B7" s="90"/>
      <c r="C7" s="85"/>
      <c r="D7" s="25"/>
      <c r="E7" s="35"/>
      <c r="F7" s="29" t="e">
        <f>SUM(F4:F6)</f>
        <v>#REF!</v>
      </c>
      <c r="G7" s="29"/>
      <c r="H7" s="29">
        <f>SUM(H6:H6)</f>
        <v>0</v>
      </c>
      <c r="I7" s="29"/>
      <c r="J7" s="29">
        <f>SUM(J6:J6)</f>
        <v>0</v>
      </c>
      <c r="K7" s="29"/>
      <c r="L7" s="29" t="e">
        <f>SUM(F7+H7+J7)</f>
        <v>#REF!</v>
      </c>
      <c r="M7" s="34"/>
      <c r="O7" s="91"/>
    </row>
    <row r="8" spans="1:15" s="86" customFormat="1" ht="23.1" customHeight="1">
      <c r="A8" s="90"/>
      <c r="B8" s="90"/>
      <c r="C8" s="85"/>
      <c r="D8" s="25"/>
      <c r="E8" s="35"/>
      <c r="F8" s="29"/>
      <c r="G8" s="29"/>
      <c r="H8" s="29"/>
      <c r="I8" s="29"/>
      <c r="J8" s="29"/>
      <c r="K8" s="29"/>
      <c r="L8" s="29"/>
      <c r="M8" s="34"/>
    </row>
    <row r="9" spans="1:15" s="86" customFormat="1" ht="23.1" customHeight="1">
      <c r="A9" s="90"/>
      <c r="B9" s="90"/>
      <c r="C9" s="85"/>
      <c r="D9" s="25"/>
      <c r="E9" s="35"/>
      <c r="F9" s="29"/>
      <c r="G9" s="29"/>
      <c r="H9" s="29"/>
      <c r="I9" s="29"/>
      <c r="J9" s="29"/>
      <c r="K9" s="29"/>
      <c r="L9" s="29"/>
      <c r="M9" s="34"/>
    </row>
    <row r="10" spans="1:15" s="86" customFormat="1" ht="23.1" customHeight="1">
      <c r="A10" s="90"/>
      <c r="B10" s="90"/>
      <c r="C10" s="85"/>
      <c r="D10" s="25"/>
      <c r="E10" s="35"/>
      <c r="F10" s="29"/>
      <c r="G10" s="29"/>
      <c r="H10" s="29"/>
      <c r="I10" s="29"/>
      <c r="J10" s="29"/>
      <c r="K10" s="29"/>
      <c r="L10" s="29"/>
      <c r="M10" s="34"/>
    </row>
    <row r="11" spans="1:15" s="86" customFormat="1" ht="23.1" customHeight="1">
      <c r="A11" s="90"/>
      <c r="B11" s="90"/>
      <c r="C11" s="85"/>
      <c r="D11" s="25"/>
      <c r="E11" s="35"/>
      <c r="F11" s="29"/>
      <c r="G11" s="29"/>
      <c r="H11" s="29"/>
      <c r="I11" s="29"/>
      <c r="J11" s="29"/>
      <c r="K11" s="29"/>
      <c r="L11" s="29"/>
      <c r="M11" s="34"/>
    </row>
    <row r="12" spans="1:15" s="86" customFormat="1" ht="23.1" customHeight="1">
      <c r="A12" s="90"/>
      <c r="B12" s="90"/>
      <c r="C12" s="85"/>
      <c r="D12" s="25"/>
      <c r="E12" s="35"/>
      <c r="F12" s="29"/>
      <c r="G12" s="29"/>
      <c r="H12" s="29"/>
      <c r="I12" s="29"/>
      <c r="J12" s="29"/>
      <c r="K12" s="29"/>
      <c r="L12" s="29"/>
      <c r="M12" s="34"/>
    </row>
    <row r="13" spans="1:15" s="86" customFormat="1" ht="23.1" customHeight="1">
      <c r="A13" s="90"/>
      <c r="B13" s="90"/>
      <c r="C13" s="85"/>
      <c r="D13" s="25"/>
      <c r="E13" s="35"/>
      <c r="F13" s="29"/>
      <c r="G13" s="29"/>
      <c r="H13" s="29"/>
      <c r="I13" s="29"/>
      <c r="J13" s="29"/>
      <c r="K13" s="29"/>
      <c r="L13" s="29"/>
      <c r="M13" s="34"/>
    </row>
    <row r="14" spans="1:15" s="86" customFormat="1" ht="23.1" customHeight="1">
      <c r="A14" s="90"/>
      <c r="B14" s="90"/>
      <c r="C14" s="85"/>
      <c r="D14" s="29"/>
      <c r="E14" s="35"/>
      <c r="F14" s="29"/>
      <c r="G14" s="29"/>
      <c r="H14" s="29"/>
      <c r="I14" s="29"/>
      <c r="J14" s="29"/>
      <c r="K14" s="29"/>
      <c r="L14" s="29"/>
      <c r="M14" s="34"/>
    </row>
    <row r="15" spans="1:15" s="86" customFormat="1" ht="23.1" customHeight="1">
      <c r="A15" s="90"/>
      <c r="B15" s="90"/>
      <c r="C15" s="85"/>
      <c r="D15" s="29"/>
      <c r="E15" s="35"/>
      <c r="F15" s="29"/>
      <c r="G15" s="29"/>
      <c r="H15" s="29"/>
      <c r="I15" s="29"/>
      <c r="J15" s="29"/>
      <c r="K15" s="29"/>
      <c r="L15" s="29"/>
      <c r="M15" s="34"/>
    </row>
    <row r="16" spans="1:15" s="86" customFormat="1" ht="23.1" customHeight="1">
      <c r="A16" s="90"/>
      <c r="B16" s="90"/>
      <c r="C16" s="85"/>
      <c r="D16" s="29"/>
      <c r="E16" s="35"/>
      <c r="F16" s="29"/>
      <c r="G16" s="29"/>
      <c r="H16" s="29"/>
      <c r="I16" s="29"/>
      <c r="J16" s="29"/>
      <c r="K16" s="29"/>
      <c r="L16" s="29"/>
      <c r="M16" s="34"/>
    </row>
    <row r="17" spans="1:13" s="86" customFormat="1" ht="23.1" customHeight="1">
      <c r="A17" s="90"/>
      <c r="B17" s="90"/>
      <c r="C17" s="85"/>
      <c r="D17" s="29"/>
      <c r="E17" s="35"/>
      <c r="F17" s="29"/>
      <c r="G17" s="29"/>
      <c r="H17" s="29"/>
      <c r="I17" s="29"/>
      <c r="J17" s="29"/>
      <c r="K17" s="29"/>
      <c r="L17" s="29"/>
      <c r="M17" s="34"/>
    </row>
    <row r="18" spans="1:13" s="86" customFormat="1" ht="23.1" customHeight="1">
      <c r="A18" s="90"/>
      <c r="B18" s="90"/>
      <c r="C18" s="85"/>
      <c r="D18" s="29"/>
      <c r="E18" s="29"/>
      <c r="F18" s="29"/>
      <c r="G18" s="29"/>
      <c r="H18" s="29"/>
      <c r="I18" s="29"/>
      <c r="J18" s="29"/>
      <c r="K18" s="29"/>
      <c r="L18" s="29"/>
      <c r="M18" s="34"/>
    </row>
    <row r="19" spans="1:13" s="86" customFormat="1" ht="23.1" customHeight="1">
      <c r="A19" s="90"/>
      <c r="B19" s="90"/>
      <c r="C19" s="85"/>
      <c r="D19" s="29"/>
      <c r="E19" s="29"/>
      <c r="F19" s="29"/>
      <c r="G19" s="29"/>
      <c r="H19" s="29"/>
      <c r="I19" s="29"/>
      <c r="J19" s="29"/>
      <c r="K19" s="29"/>
      <c r="L19" s="29"/>
      <c r="M19" s="34"/>
    </row>
    <row r="20" spans="1:13" s="86" customFormat="1" ht="23.1" customHeight="1">
      <c r="A20" s="90"/>
      <c r="B20" s="90"/>
      <c r="C20" s="85"/>
      <c r="D20" s="29"/>
      <c r="E20" s="29"/>
      <c r="F20" s="29"/>
      <c r="G20" s="29"/>
      <c r="H20" s="29"/>
      <c r="I20" s="29"/>
      <c r="J20" s="29"/>
      <c r="K20" s="29"/>
      <c r="L20" s="29"/>
      <c r="M20" s="34"/>
    </row>
    <row r="21" spans="1:13" s="86" customFormat="1" ht="23.1" customHeight="1">
      <c r="A21" s="90"/>
      <c r="B21" s="90"/>
      <c r="C21" s="85"/>
      <c r="D21" s="29"/>
      <c r="E21" s="29"/>
      <c r="F21" s="29"/>
      <c r="G21" s="29"/>
      <c r="H21" s="29"/>
      <c r="I21" s="29"/>
      <c r="J21" s="29"/>
      <c r="K21" s="29"/>
      <c r="L21" s="29"/>
      <c r="M21" s="34"/>
    </row>
    <row r="22" spans="1:13" s="86" customFormat="1" ht="23.1" customHeight="1">
      <c r="A22" s="90"/>
      <c r="B22" s="90"/>
      <c r="C22" s="85"/>
      <c r="D22" s="29"/>
      <c r="E22" s="29"/>
      <c r="F22" s="29"/>
      <c r="G22" s="29"/>
      <c r="H22" s="29"/>
      <c r="I22" s="29"/>
      <c r="J22" s="29"/>
      <c r="K22" s="29"/>
      <c r="L22" s="29"/>
      <c r="M22" s="34"/>
    </row>
    <row r="23" spans="1:13" s="86" customFormat="1" ht="23.1" customHeight="1">
      <c r="A23" s="90"/>
      <c r="B23" s="90"/>
      <c r="C23" s="85"/>
      <c r="D23" s="29"/>
      <c r="E23" s="29"/>
      <c r="F23" s="29"/>
      <c r="G23" s="29"/>
      <c r="H23" s="29"/>
      <c r="I23" s="29"/>
      <c r="J23" s="29"/>
      <c r="K23" s="29"/>
      <c r="L23" s="29"/>
      <c r="M23" s="34"/>
    </row>
    <row r="24" spans="1:13" s="86" customFormat="1" ht="23.1" customHeight="1">
      <c r="A24" s="90"/>
      <c r="B24" s="90"/>
      <c r="C24" s="85"/>
      <c r="D24" s="29"/>
      <c r="E24" s="29"/>
      <c r="F24" s="29"/>
      <c r="G24" s="29"/>
      <c r="H24" s="29"/>
      <c r="I24" s="29"/>
      <c r="J24" s="29"/>
      <c r="K24" s="29"/>
      <c r="L24" s="29"/>
      <c r="M24" s="34"/>
    </row>
    <row r="25" spans="1:13" s="86" customFormat="1" ht="23.1" customHeight="1">
      <c r="A25" s="90"/>
      <c r="B25" s="90"/>
      <c r="C25" s="85"/>
      <c r="D25" s="29"/>
      <c r="E25" s="29"/>
      <c r="F25" s="29"/>
      <c r="G25" s="29"/>
      <c r="H25" s="29"/>
      <c r="I25" s="29"/>
      <c r="J25" s="29"/>
      <c r="K25" s="29"/>
      <c r="L25" s="29"/>
      <c r="M25" s="34"/>
    </row>
    <row r="26" spans="1:13" s="86" customFormat="1" ht="23.1" customHeight="1">
      <c r="A26" s="90"/>
      <c r="B26" s="90"/>
      <c r="C26" s="85"/>
      <c r="D26" s="29"/>
      <c r="E26" s="29"/>
      <c r="F26" s="29"/>
      <c r="G26" s="29"/>
      <c r="H26" s="29"/>
      <c r="I26" s="29"/>
      <c r="J26" s="29"/>
      <c r="K26" s="29"/>
      <c r="L26" s="29"/>
      <c r="M26" s="34"/>
    </row>
    <row r="27" spans="1:13" s="86" customFormat="1" ht="23.1" customHeight="1">
      <c r="A27" s="90"/>
      <c r="B27" s="90"/>
      <c r="C27" s="85"/>
      <c r="D27" s="29"/>
      <c r="E27" s="29"/>
      <c r="F27" s="29"/>
      <c r="G27" s="29"/>
      <c r="H27" s="29"/>
      <c r="I27" s="29"/>
      <c r="J27" s="29"/>
      <c r="K27" s="29"/>
      <c r="L27" s="29"/>
      <c r="M27" s="34"/>
    </row>
    <row r="28" spans="1:13" s="86" customFormat="1" ht="23.1" customHeight="1">
      <c r="A28" s="90"/>
      <c r="B28" s="90"/>
      <c r="C28" s="85"/>
      <c r="D28" s="29"/>
      <c r="E28" s="29"/>
      <c r="F28" s="29"/>
      <c r="G28" s="29"/>
      <c r="H28" s="29"/>
      <c r="I28" s="29"/>
      <c r="J28" s="29"/>
      <c r="K28" s="29"/>
      <c r="L28" s="29"/>
      <c r="M28" s="34"/>
    </row>
    <row r="29" spans="1:13" s="86" customFormat="1" ht="23.1" customHeight="1">
      <c r="A29" s="90"/>
      <c r="B29" s="90"/>
      <c r="C29" s="85"/>
      <c r="D29" s="29"/>
      <c r="E29" s="29"/>
      <c r="F29" s="29"/>
      <c r="G29" s="29"/>
      <c r="H29" s="29"/>
      <c r="I29" s="29"/>
      <c r="J29" s="29"/>
      <c r="K29" s="29"/>
      <c r="L29" s="29"/>
      <c r="M29" s="34"/>
    </row>
    <row r="30" spans="1:13" s="86" customFormat="1" ht="23.1" customHeight="1">
      <c r="A30" s="90"/>
      <c r="B30" s="90"/>
      <c r="C30" s="85"/>
      <c r="D30" s="29"/>
      <c r="E30" s="29"/>
      <c r="F30" s="29"/>
      <c r="G30" s="29"/>
      <c r="H30" s="29"/>
      <c r="I30" s="29"/>
      <c r="J30" s="29"/>
      <c r="K30" s="29"/>
      <c r="L30" s="29"/>
      <c r="M30" s="34"/>
    </row>
    <row r="31" spans="1:13" s="86" customFormat="1" ht="23.1" customHeight="1">
      <c r="A31" s="90"/>
      <c r="B31" s="90"/>
      <c r="C31" s="85"/>
      <c r="D31" s="29"/>
      <c r="E31" s="29"/>
      <c r="F31" s="29"/>
      <c r="G31" s="29"/>
      <c r="H31" s="29"/>
      <c r="I31" s="29"/>
      <c r="J31" s="29"/>
      <c r="K31" s="29"/>
      <c r="L31" s="29"/>
      <c r="M31" s="34"/>
    </row>
    <row r="32" spans="1:13" s="86" customFormat="1" ht="23.1" customHeight="1">
      <c r="A32" s="90"/>
      <c r="B32" s="90"/>
      <c r="C32" s="85"/>
      <c r="D32" s="29"/>
      <c r="E32" s="29"/>
      <c r="F32" s="29"/>
      <c r="G32" s="29"/>
      <c r="H32" s="29"/>
      <c r="I32" s="29"/>
      <c r="J32" s="29"/>
      <c r="K32" s="29"/>
      <c r="L32" s="29"/>
      <c r="M32" s="34"/>
    </row>
    <row r="33" spans="1:13" s="86" customFormat="1" ht="23.1" customHeight="1">
      <c r="A33" s="90"/>
      <c r="B33" s="90"/>
      <c r="C33" s="85"/>
      <c r="D33" s="29"/>
      <c r="E33" s="29"/>
      <c r="F33" s="29"/>
      <c r="G33" s="29"/>
      <c r="H33" s="29"/>
      <c r="I33" s="29"/>
      <c r="J33" s="29"/>
      <c r="K33" s="29"/>
      <c r="L33" s="29"/>
      <c r="M33" s="34"/>
    </row>
    <row r="34" spans="1:13" s="86" customFormat="1" ht="23.1" customHeight="1">
      <c r="A34" s="90"/>
      <c r="B34" s="90"/>
      <c r="C34" s="85"/>
      <c r="D34" s="29"/>
      <c r="E34" s="29"/>
      <c r="F34" s="29"/>
      <c r="G34" s="29"/>
      <c r="H34" s="29"/>
      <c r="I34" s="29"/>
      <c r="J34" s="29"/>
      <c r="K34" s="29"/>
      <c r="L34" s="29"/>
      <c r="M34" s="34"/>
    </row>
    <row r="35" spans="1:13" s="86" customFormat="1" ht="23.1" customHeight="1">
      <c r="A35" s="90"/>
      <c r="B35" s="90"/>
      <c r="C35" s="85"/>
      <c r="D35" s="29"/>
      <c r="E35" s="29"/>
      <c r="F35" s="29"/>
      <c r="G35" s="29"/>
      <c r="H35" s="29"/>
      <c r="I35" s="29"/>
      <c r="J35" s="29"/>
      <c r="K35" s="29"/>
      <c r="L35" s="29"/>
      <c r="M35" s="34"/>
    </row>
    <row r="36" spans="1:13" ht="23.1" customHeight="1">
      <c r="M36" s="94"/>
    </row>
    <row r="37" spans="1:13" ht="23.1" customHeight="1">
      <c r="M37" s="94"/>
    </row>
    <row r="38" spans="1:13" ht="23.1" customHeight="1">
      <c r="M38" s="94"/>
    </row>
    <row r="39" spans="1:13" ht="23.1" customHeight="1">
      <c r="M39" s="94"/>
    </row>
    <row r="40" spans="1:13" ht="23.1" customHeight="1">
      <c r="M40" s="94"/>
    </row>
    <row r="41" spans="1:13" ht="23.1" customHeight="1">
      <c r="M41" s="94"/>
    </row>
    <row r="42" spans="1:13" ht="23.1" customHeight="1">
      <c r="M42" s="94"/>
    </row>
    <row r="43" spans="1:13" ht="23.1" customHeight="1">
      <c r="M43" s="94"/>
    </row>
    <row r="44" spans="1:13" ht="23.1" customHeight="1">
      <c r="M44" s="94"/>
    </row>
    <row r="45" spans="1:13" ht="23.1" customHeight="1">
      <c r="M45" s="94"/>
    </row>
    <row r="46" spans="1:13" ht="23.1" customHeight="1">
      <c r="M46" s="94"/>
    </row>
    <row r="47" spans="1:13" ht="23.1" customHeight="1">
      <c r="M47" s="94"/>
    </row>
    <row r="48" spans="1:13" ht="23.1" customHeight="1">
      <c r="M48" s="94"/>
    </row>
    <row r="49" spans="13:13" ht="23.1" customHeight="1">
      <c r="M49" s="94"/>
    </row>
    <row r="50" spans="13:13" ht="23.1" customHeight="1">
      <c r="M50" s="94"/>
    </row>
    <row r="51" spans="13:13" ht="23.1" customHeight="1">
      <c r="M51" s="94"/>
    </row>
    <row r="52" spans="13:13" ht="23.1" customHeight="1">
      <c r="M52" s="94"/>
    </row>
    <row r="53" spans="13:13" ht="23.1" customHeight="1">
      <c r="M53" s="94"/>
    </row>
    <row r="54" spans="13:13" ht="23.1" customHeight="1">
      <c r="M54" s="94"/>
    </row>
    <row r="55" spans="13:13" ht="23.1" customHeight="1">
      <c r="M55" s="94"/>
    </row>
    <row r="56" spans="13:13" ht="23.1" customHeight="1">
      <c r="M56" s="94"/>
    </row>
    <row r="57" spans="13:13" ht="23.1" customHeight="1">
      <c r="M57" s="94"/>
    </row>
    <row r="58" spans="13:13" ht="23.1" customHeight="1">
      <c r="M58" s="94"/>
    </row>
    <row r="59" spans="13:13" ht="23.1" customHeight="1">
      <c r="M59" s="94"/>
    </row>
    <row r="60" spans="13:13" ht="23.1" customHeight="1">
      <c r="M60" s="94"/>
    </row>
    <row r="61" spans="13:13" ht="23.1" customHeight="1">
      <c r="M61" s="94"/>
    </row>
    <row r="62" spans="13:13" ht="23.1" customHeight="1">
      <c r="M62" s="94"/>
    </row>
    <row r="63" spans="13:13" ht="23.1" customHeight="1">
      <c r="M63" s="94"/>
    </row>
    <row r="64" spans="13:13" ht="23.1" customHeight="1">
      <c r="M64" s="94"/>
    </row>
    <row r="65" spans="13:13" ht="23.1" customHeight="1">
      <c r="M65" s="94"/>
    </row>
    <row r="66" spans="13:13" ht="23.1" customHeight="1">
      <c r="M66" s="94"/>
    </row>
    <row r="67" spans="13:13" ht="23.1" customHeight="1">
      <c r="M67" s="94"/>
    </row>
    <row r="68" spans="13:13" ht="23.1" customHeight="1">
      <c r="M68" s="94"/>
    </row>
    <row r="69" spans="13:13" ht="23.1" customHeight="1">
      <c r="M69" s="94"/>
    </row>
    <row r="70" spans="13:13" ht="23.1" customHeight="1">
      <c r="M70" s="94"/>
    </row>
    <row r="71" spans="13:13" ht="23.1" customHeight="1">
      <c r="M71" s="94"/>
    </row>
    <row r="72" spans="13:13" ht="23.1" customHeight="1">
      <c r="M72" s="94"/>
    </row>
    <row r="73" spans="13:13" ht="23.1" customHeight="1">
      <c r="M73" s="94"/>
    </row>
    <row r="74" spans="13:13" ht="23.1" customHeight="1">
      <c r="M74" s="94"/>
    </row>
    <row r="75" spans="13:13" ht="23.1" customHeight="1">
      <c r="M75" s="94"/>
    </row>
    <row r="76" spans="13:13" ht="23.1" customHeight="1">
      <c r="M76" s="94"/>
    </row>
    <row r="77" spans="13:13" ht="23.1" customHeight="1">
      <c r="M77" s="94"/>
    </row>
    <row r="78" spans="13:13" ht="23.1" customHeight="1">
      <c r="M78" s="94"/>
    </row>
    <row r="79" spans="13:13" ht="23.1" customHeight="1">
      <c r="M79" s="94"/>
    </row>
    <row r="80" spans="13:13" ht="23.1" customHeight="1">
      <c r="M80" s="94"/>
    </row>
    <row r="81" spans="13:13" ht="23.1" customHeight="1">
      <c r="M81" s="94"/>
    </row>
    <row r="82" spans="13:13" ht="23.1" customHeight="1">
      <c r="M82" s="94"/>
    </row>
    <row r="83" spans="13:13" ht="23.1" customHeight="1">
      <c r="M83" s="94"/>
    </row>
    <row r="84" spans="13:13" ht="23.1" customHeight="1">
      <c r="M84" s="94"/>
    </row>
    <row r="85" spans="13:13" ht="23.1" customHeight="1">
      <c r="M85" s="94"/>
    </row>
    <row r="86" spans="13:13" ht="23.1" customHeight="1">
      <c r="M86" s="94"/>
    </row>
    <row r="87" spans="13:13" ht="23.1" customHeight="1">
      <c r="M87" s="94"/>
    </row>
    <row r="88" spans="13:13" ht="23.1" customHeight="1">
      <c r="M88" s="94"/>
    </row>
    <row r="89" spans="13:13" ht="23.1" customHeight="1">
      <c r="M89" s="94"/>
    </row>
    <row r="90" spans="13:13" ht="23.1" customHeight="1">
      <c r="M90" s="94"/>
    </row>
    <row r="91" spans="13:13" ht="23.1" customHeight="1">
      <c r="M91" s="94"/>
    </row>
    <row r="92" spans="13:13" ht="23.1" customHeight="1">
      <c r="M92" s="94"/>
    </row>
    <row r="93" spans="13:13" ht="23.1" customHeight="1">
      <c r="M93" s="94"/>
    </row>
    <row r="94" spans="13:13" ht="23.1" customHeight="1">
      <c r="M94" s="94"/>
    </row>
    <row r="95" spans="13:13" ht="23.1" customHeight="1">
      <c r="M95" s="94"/>
    </row>
    <row r="96" spans="13:13" ht="23.1" customHeight="1">
      <c r="M96" s="94"/>
    </row>
    <row r="97" spans="13:13" ht="23.1" customHeight="1">
      <c r="M97" s="94"/>
    </row>
    <row r="98" spans="13:13" ht="23.1" customHeight="1">
      <c r="M98" s="94"/>
    </row>
    <row r="99" spans="13:13" ht="23.1" customHeight="1">
      <c r="M99" s="94"/>
    </row>
    <row r="100" spans="13:13" ht="23.1" customHeight="1">
      <c r="M100" s="94"/>
    </row>
    <row r="101" spans="13:13" ht="23.1" customHeight="1">
      <c r="M101" s="94"/>
    </row>
    <row r="102" spans="13:13" ht="23.1" customHeight="1">
      <c r="M102" s="94"/>
    </row>
    <row r="103" spans="13:13" ht="23.1" customHeight="1">
      <c r="M103" s="94"/>
    </row>
    <row r="104" spans="13:13" ht="23.1" customHeight="1">
      <c r="M104" s="94"/>
    </row>
    <row r="105" spans="13:13" ht="23.1" customHeight="1">
      <c r="M105" s="94"/>
    </row>
    <row r="106" spans="13:13" ht="23.1" customHeight="1">
      <c r="M106" s="94"/>
    </row>
    <row r="107" spans="13:13" ht="23.1" customHeight="1">
      <c r="M107" s="94"/>
    </row>
    <row r="108" spans="13:13" ht="23.1" customHeight="1">
      <c r="M108" s="94"/>
    </row>
    <row r="109" spans="13:13" ht="23.1" customHeight="1">
      <c r="M109" s="94"/>
    </row>
    <row r="110" spans="13:13" ht="23.1" customHeight="1">
      <c r="M110" s="94"/>
    </row>
    <row r="111" spans="13:13" ht="23.1" customHeight="1">
      <c r="M111" s="94"/>
    </row>
    <row r="112" spans="13:13" ht="23.1" customHeight="1">
      <c r="M112" s="94"/>
    </row>
    <row r="113" spans="13:13" ht="23.1" customHeight="1">
      <c r="M113" s="94"/>
    </row>
    <row r="114" spans="13:13" ht="23.1" customHeight="1">
      <c r="M114" s="94"/>
    </row>
    <row r="115" spans="13:13" ht="23.1" customHeight="1">
      <c r="M115" s="94"/>
    </row>
    <row r="116" spans="13:13" ht="23.1" customHeight="1">
      <c r="M116" s="94"/>
    </row>
    <row r="117" spans="13:13" ht="23.1" customHeight="1">
      <c r="M117" s="94"/>
    </row>
    <row r="118" spans="13:13" ht="23.1" customHeight="1">
      <c r="M118" s="94"/>
    </row>
    <row r="119" spans="13:13" ht="23.1" customHeight="1">
      <c r="M119" s="94"/>
    </row>
    <row r="120" spans="13:13" ht="23.1" customHeight="1">
      <c r="M120" s="94"/>
    </row>
    <row r="121" spans="13:13" ht="23.1" customHeight="1">
      <c r="M121" s="94"/>
    </row>
    <row r="122" spans="13:13" ht="23.1" customHeight="1">
      <c r="M122" s="94"/>
    </row>
    <row r="123" spans="13:13" ht="23.1" customHeight="1">
      <c r="M123" s="94"/>
    </row>
    <row r="124" spans="13:13" ht="23.1" customHeight="1">
      <c r="M124" s="94"/>
    </row>
  </sheetData>
  <mergeCells count="10">
    <mergeCell ref="M1:M2"/>
    <mergeCell ref="A3:B3"/>
    <mergeCell ref="E1:F1"/>
    <mergeCell ref="G1:H1"/>
    <mergeCell ref="I1:J1"/>
    <mergeCell ref="K1:L1"/>
    <mergeCell ref="A1:A2"/>
    <mergeCell ref="B1:B2"/>
    <mergeCell ref="C1:C2"/>
    <mergeCell ref="D1:D2"/>
  </mergeCells>
  <phoneticPr fontId="3" type="noConversion"/>
  <pageMargins left="0.72" right="0" top="1.01" bottom="0.35433070866141736" header="0.57999999999999996" footer="0.23622047244094491"/>
  <pageSetup paperSize="9" orientation="landscape" r:id="rId1"/>
  <headerFooter alignWithMargins="0">
    <oddHeader xml:space="preserve">&amp;L&amp;12  &amp;C&amp;"굴림체,굵게"&amp;20설  계  내  역  서&amp;R&amp;"굴림체,보통"&amp;10 </oddHeader>
    <oddFooter xml:space="preserve">&amp;C&amp;"Arial,보통" </oddFooter>
  </headerFooter>
</worksheet>
</file>

<file path=xl/worksheets/sheet2.xml><?xml version="1.0" encoding="utf-8"?>
<worksheet xmlns="http://schemas.openxmlformats.org/spreadsheetml/2006/main" xmlns:r="http://schemas.openxmlformats.org/officeDocument/2006/relationships">
  <dimension ref="A1:T205"/>
  <sheetViews>
    <sheetView showGridLines="0" showZeros="0" view="pageBreakPreview" topLeftCell="A52" zoomScale="115" workbookViewId="0">
      <selection activeCell="C56" sqref="C56"/>
    </sheetView>
  </sheetViews>
  <sheetFormatPr defaultRowHeight="14.25"/>
  <cols>
    <col min="1" max="1" width="7.44140625" style="72" customWidth="1"/>
    <col min="2" max="2" width="14" style="72" customWidth="1"/>
    <col min="3" max="3" width="16.21875" style="83" customWidth="1"/>
    <col min="4" max="4" width="4.44140625" style="74" customWidth="1"/>
    <col min="5" max="5" width="5.77734375" style="73" customWidth="1"/>
    <col min="6" max="6" width="8.77734375" style="75" customWidth="1"/>
    <col min="7" max="7" width="9.77734375" style="75" customWidth="1"/>
    <col min="8" max="8" width="8.77734375" style="75" customWidth="1"/>
    <col min="9" max="9" width="9.77734375" style="75" customWidth="1"/>
    <col min="10" max="10" width="7.77734375" style="75" customWidth="1"/>
    <col min="11" max="11" width="8.77734375" style="75" customWidth="1"/>
    <col min="12" max="12" width="10.77734375" style="75" customWidth="1"/>
    <col min="13" max="13" width="6.77734375" style="76" customWidth="1"/>
    <col min="14" max="17" width="8.88671875" style="52"/>
    <col min="18" max="18" width="0" style="52" hidden="1" customWidth="1"/>
    <col min="19" max="16384" width="8.88671875" style="52"/>
  </cols>
  <sheetData>
    <row r="1" spans="1:20" s="51" customFormat="1" ht="23.1" customHeight="1">
      <c r="A1" s="44"/>
      <c r="B1" s="44"/>
      <c r="C1" s="77"/>
      <c r="D1" s="45"/>
      <c r="E1" s="46"/>
      <c r="F1" s="47"/>
      <c r="G1" s="48"/>
      <c r="H1" s="48"/>
      <c r="I1" s="48"/>
      <c r="J1" s="49"/>
      <c r="K1" s="48"/>
      <c r="L1" s="48"/>
      <c r="M1" s="50"/>
    </row>
    <row r="2" spans="1:20" ht="23.1" customHeight="1">
      <c r="A2" s="325" t="s">
        <v>87</v>
      </c>
      <c r="B2" s="325" t="s">
        <v>66</v>
      </c>
      <c r="C2" s="331" t="s">
        <v>67</v>
      </c>
      <c r="D2" s="325" t="s">
        <v>37</v>
      </c>
      <c r="E2" s="325" t="s">
        <v>39</v>
      </c>
      <c r="F2" s="327" t="s">
        <v>68</v>
      </c>
      <c r="G2" s="328"/>
      <c r="H2" s="327" t="s">
        <v>69</v>
      </c>
      <c r="I2" s="328"/>
      <c r="J2" s="327" t="s">
        <v>70</v>
      </c>
      <c r="K2" s="328"/>
      <c r="L2" s="329" t="s">
        <v>71</v>
      </c>
      <c r="M2" s="325" t="s">
        <v>62</v>
      </c>
      <c r="P2" s="53"/>
      <c r="Q2" s="53"/>
      <c r="R2" s="54"/>
      <c r="S2" s="55"/>
      <c r="T2" s="55"/>
    </row>
    <row r="3" spans="1:20" ht="23.1" customHeight="1">
      <c r="A3" s="326"/>
      <c r="B3" s="326"/>
      <c r="C3" s="332"/>
      <c r="D3" s="326"/>
      <c r="E3" s="326"/>
      <c r="F3" s="56" t="s">
        <v>72</v>
      </c>
      <c r="G3" s="56" t="s">
        <v>73</v>
      </c>
      <c r="H3" s="56" t="s">
        <v>72</v>
      </c>
      <c r="I3" s="56" t="s">
        <v>73</v>
      </c>
      <c r="J3" s="56" t="s">
        <v>72</v>
      </c>
      <c r="K3" s="56" t="s">
        <v>73</v>
      </c>
      <c r="L3" s="330"/>
      <c r="M3" s="326"/>
      <c r="P3" s="53"/>
      <c r="Q3" s="57"/>
      <c r="R3" s="54"/>
      <c r="S3" s="55"/>
      <c r="T3" s="55"/>
    </row>
    <row r="4" spans="1:20" s="51" customFormat="1" ht="23.1" customHeight="1">
      <c r="A4" s="98" t="e">
        <f>#REF!</f>
        <v>#REF!</v>
      </c>
      <c r="B4" s="81" t="e">
        <f>#REF!</f>
        <v>#REF!</v>
      </c>
      <c r="C4" s="80"/>
      <c r="D4" s="70" t="e">
        <f>D5</f>
        <v>#REF!</v>
      </c>
      <c r="E4" s="82"/>
      <c r="F4" s="61"/>
      <c r="G4" s="61"/>
      <c r="H4" s="21"/>
      <c r="I4" s="21" t="str">
        <f>IF(INT(E4*G4)=0," ",INT(E4*G4))</f>
        <v xml:space="preserve"> </v>
      </c>
      <c r="J4" s="21"/>
      <c r="K4" s="21"/>
      <c r="L4" s="21"/>
      <c r="M4" s="16"/>
    </row>
    <row r="5" spans="1:20" s="51" customFormat="1" ht="23.1" customHeight="1">
      <c r="A5" s="58"/>
      <c r="B5" s="58" t="e">
        <f>#REF!</f>
        <v>#REF!</v>
      </c>
      <c r="C5" s="59" t="e">
        <f>#REF!</f>
        <v>#REF!</v>
      </c>
      <c r="D5" s="60" t="e">
        <f>#REF!</f>
        <v>#REF!</v>
      </c>
      <c r="E5" s="58" t="e">
        <f>#REF!</f>
        <v>#REF!</v>
      </c>
      <c r="F5" s="30" t="e">
        <f>INT(VLOOKUP($B5&amp;$C5,#REF!,3,FALSE))</f>
        <v>#REF!</v>
      </c>
      <c r="G5" s="61" t="e">
        <f>IF(INT(E5*F5)=0," ",INT(E5*F5))</f>
        <v>#REF!</v>
      </c>
      <c r="H5" s="21"/>
      <c r="I5" s="61" t="e">
        <f>IF(INT(E5*H5)=0," ",INT(E5*H5))</f>
        <v>#REF!</v>
      </c>
      <c r="J5" s="21"/>
      <c r="K5" s="61" t="e">
        <f>IF(INT(E5*J5)=0," ",INT(E5*J5))</f>
        <v>#REF!</v>
      </c>
      <c r="L5" s="21" t="e">
        <f>SUM(G5,I5,K5)</f>
        <v>#REF!</v>
      </c>
      <c r="M5" s="16"/>
    </row>
    <row r="6" spans="1:20" s="51" customFormat="1" ht="23.1" customHeight="1">
      <c r="A6" s="58"/>
      <c r="B6" s="58" t="e">
        <f>#REF!</f>
        <v>#REF!</v>
      </c>
      <c r="C6" s="59" t="e">
        <f>#REF!</f>
        <v>#REF!</v>
      </c>
      <c r="D6" s="60" t="e">
        <f>#REF!</f>
        <v>#REF!</v>
      </c>
      <c r="E6" s="58" t="e">
        <f>#REF!</f>
        <v>#REF!</v>
      </c>
      <c r="F6" s="30" t="e">
        <f>INT(VLOOKUP($B6&amp;$C6,#REF!,3,FALSE))</f>
        <v>#REF!</v>
      </c>
      <c r="G6" s="61" t="e">
        <f t="shared" ref="G6:G18" si="0">IF(INT(E6*F6)=0," ",INT(E6*F6))</f>
        <v>#REF!</v>
      </c>
      <c r="H6" s="21"/>
      <c r="I6" s="61" t="e">
        <f t="shared" ref="I6:I15" si="1">IF(INT(E6*H6)=0," ",INT(E6*H6))</f>
        <v>#REF!</v>
      </c>
      <c r="J6" s="21"/>
      <c r="K6" s="61" t="e">
        <f t="shared" ref="K6:K15" si="2">IF(INT(E6*J6)=0," ",INT(E6*J6))</f>
        <v>#REF!</v>
      </c>
      <c r="L6" s="21" t="e">
        <f t="shared" ref="L6:L15" si="3">SUM(G6,I6,K6)</f>
        <v>#REF!</v>
      </c>
      <c r="M6" s="16"/>
    </row>
    <row r="7" spans="1:20" s="51" customFormat="1" ht="23.1" customHeight="1">
      <c r="A7" s="58"/>
      <c r="B7" s="58" t="e">
        <f>#REF!</f>
        <v>#REF!</v>
      </c>
      <c r="C7" s="59" t="e">
        <f>#REF!</f>
        <v>#REF!</v>
      </c>
      <c r="D7" s="60" t="e">
        <f>#REF!</f>
        <v>#REF!</v>
      </c>
      <c r="E7" s="58" t="e">
        <f>#REF!</f>
        <v>#REF!</v>
      </c>
      <c r="F7" s="30" t="e">
        <f>INT(VLOOKUP($B7&amp;$C7,#REF!,3,FALSE))</f>
        <v>#REF!</v>
      </c>
      <c r="G7" s="61" t="e">
        <f t="shared" si="0"/>
        <v>#REF!</v>
      </c>
      <c r="H7" s="21"/>
      <c r="I7" s="61" t="e">
        <f t="shared" si="1"/>
        <v>#REF!</v>
      </c>
      <c r="J7" s="21"/>
      <c r="K7" s="61" t="e">
        <f t="shared" si="2"/>
        <v>#REF!</v>
      </c>
      <c r="L7" s="21" t="e">
        <f t="shared" si="3"/>
        <v>#REF!</v>
      </c>
      <c r="M7" s="16"/>
    </row>
    <row r="8" spans="1:20" s="51" customFormat="1" ht="23.1" customHeight="1">
      <c r="A8" s="58"/>
      <c r="B8" s="58" t="e">
        <f>#REF!</f>
        <v>#REF!</v>
      </c>
      <c r="C8" s="59" t="e">
        <f>#REF!</f>
        <v>#REF!</v>
      </c>
      <c r="D8" s="60" t="e">
        <f>#REF!</f>
        <v>#REF!</v>
      </c>
      <c r="E8" s="58" t="e">
        <f>#REF!</f>
        <v>#REF!</v>
      </c>
      <c r="F8" s="30" t="e">
        <f>INT(VLOOKUP($B8&amp;$C8,#REF!,3,FALSE))</f>
        <v>#REF!</v>
      </c>
      <c r="G8" s="61" t="e">
        <f t="shared" si="0"/>
        <v>#REF!</v>
      </c>
      <c r="H8" s="21"/>
      <c r="I8" s="61" t="e">
        <f t="shared" si="1"/>
        <v>#REF!</v>
      </c>
      <c r="J8" s="21"/>
      <c r="K8" s="61" t="e">
        <f t="shared" si="2"/>
        <v>#REF!</v>
      </c>
      <c r="L8" s="21" t="e">
        <f t="shared" si="3"/>
        <v>#REF!</v>
      </c>
      <c r="M8" s="16"/>
    </row>
    <row r="9" spans="1:20" s="51" customFormat="1" ht="23.1" customHeight="1">
      <c r="A9" s="58"/>
      <c r="B9" s="58" t="e">
        <f>#REF!</f>
        <v>#REF!</v>
      </c>
      <c r="C9" s="59" t="e">
        <f>#REF!</f>
        <v>#REF!</v>
      </c>
      <c r="D9" s="60" t="e">
        <f>#REF!</f>
        <v>#REF!</v>
      </c>
      <c r="E9" s="58" t="e">
        <f>#REF!</f>
        <v>#REF!</v>
      </c>
      <c r="F9" s="30" t="e">
        <f>INT(VLOOKUP($B9&amp;$C9,#REF!,3,FALSE))</f>
        <v>#REF!</v>
      </c>
      <c r="G9" s="61" t="e">
        <f t="shared" si="0"/>
        <v>#REF!</v>
      </c>
      <c r="H9" s="21"/>
      <c r="I9" s="61" t="e">
        <f t="shared" si="1"/>
        <v>#REF!</v>
      </c>
      <c r="J9" s="21"/>
      <c r="K9" s="61" t="e">
        <f t="shared" si="2"/>
        <v>#REF!</v>
      </c>
      <c r="L9" s="21" t="e">
        <f t="shared" si="3"/>
        <v>#REF!</v>
      </c>
      <c r="M9" s="16"/>
    </row>
    <row r="10" spans="1:20" s="51" customFormat="1" ht="23.1" customHeight="1">
      <c r="A10" s="58"/>
      <c r="B10" s="58" t="e">
        <f>#REF!</f>
        <v>#REF!</v>
      </c>
      <c r="C10" s="59" t="e">
        <f>#REF!</f>
        <v>#REF!</v>
      </c>
      <c r="D10" s="60" t="e">
        <f>#REF!</f>
        <v>#REF!</v>
      </c>
      <c r="E10" s="58" t="e">
        <f>#REF!</f>
        <v>#REF!</v>
      </c>
      <c r="F10" s="30" t="e">
        <f>INT(VLOOKUP($B10&amp;$C10,#REF!,3,FALSE))</f>
        <v>#REF!</v>
      </c>
      <c r="G10" s="61" t="e">
        <f t="shared" si="0"/>
        <v>#REF!</v>
      </c>
      <c r="H10" s="21"/>
      <c r="I10" s="61" t="e">
        <f t="shared" si="1"/>
        <v>#REF!</v>
      </c>
      <c r="J10" s="21"/>
      <c r="K10" s="61" t="e">
        <f t="shared" si="2"/>
        <v>#REF!</v>
      </c>
      <c r="L10" s="21" t="e">
        <f t="shared" si="3"/>
        <v>#REF!</v>
      </c>
      <c r="M10" s="16"/>
    </row>
    <row r="11" spans="1:20" s="51" customFormat="1" ht="23.1" customHeight="1">
      <c r="A11" s="58"/>
      <c r="B11" s="58" t="e">
        <f>#REF!</f>
        <v>#REF!</v>
      </c>
      <c r="C11" s="59" t="e">
        <f>#REF!</f>
        <v>#REF!</v>
      </c>
      <c r="D11" s="60" t="e">
        <f>#REF!</f>
        <v>#REF!</v>
      </c>
      <c r="E11" s="58" t="e">
        <f>#REF!</f>
        <v>#REF!</v>
      </c>
      <c r="F11" s="30" t="e">
        <f>INT(VLOOKUP($B11&amp;$C11,#REF!,3,FALSE))</f>
        <v>#REF!</v>
      </c>
      <c r="G11" s="61" t="e">
        <f t="shared" si="0"/>
        <v>#REF!</v>
      </c>
      <c r="H11" s="21"/>
      <c r="I11" s="61" t="e">
        <f t="shared" si="1"/>
        <v>#REF!</v>
      </c>
      <c r="J11" s="21"/>
      <c r="K11" s="61" t="e">
        <f t="shared" si="2"/>
        <v>#REF!</v>
      </c>
      <c r="L11" s="21" t="e">
        <f t="shared" si="3"/>
        <v>#REF!</v>
      </c>
      <c r="M11" s="16"/>
    </row>
    <row r="12" spans="1:20" s="51" customFormat="1" ht="23.1" customHeight="1">
      <c r="A12" s="58"/>
      <c r="B12" s="58" t="e">
        <f>#REF!</f>
        <v>#REF!</v>
      </c>
      <c r="C12" s="59" t="e">
        <f>#REF!</f>
        <v>#REF!</v>
      </c>
      <c r="D12" s="60" t="e">
        <f>#REF!</f>
        <v>#REF!</v>
      </c>
      <c r="E12" s="58" t="e">
        <f>#REF!</f>
        <v>#REF!</v>
      </c>
      <c r="F12" s="30" t="e">
        <f>INT(VLOOKUP($B12&amp;$C12,#REF!,3,FALSE))</f>
        <v>#REF!</v>
      </c>
      <c r="G12" s="61" t="e">
        <f t="shared" si="0"/>
        <v>#REF!</v>
      </c>
      <c r="H12" s="21"/>
      <c r="I12" s="61" t="e">
        <f t="shared" si="1"/>
        <v>#REF!</v>
      </c>
      <c r="J12" s="21"/>
      <c r="K12" s="61" t="e">
        <f t="shared" si="2"/>
        <v>#REF!</v>
      </c>
      <c r="L12" s="21" t="e">
        <f t="shared" si="3"/>
        <v>#REF!</v>
      </c>
      <c r="M12" s="16"/>
    </row>
    <row r="13" spans="1:20" s="51" customFormat="1" ht="23.1" customHeight="1">
      <c r="A13" s="58"/>
      <c r="B13" s="58" t="e">
        <f>#REF!</f>
        <v>#REF!</v>
      </c>
      <c r="C13" s="59" t="e">
        <f>#REF!</f>
        <v>#REF!</v>
      </c>
      <c r="D13" s="60" t="e">
        <f>#REF!</f>
        <v>#REF!</v>
      </c>
      <c r="E13" s="58" t="e">
        <f>#REF!</f>
        <v>#REF!</v>
      </c>
      <c r="F13" s="30" t="e">
        <f>INT(VLOOKUP($B13&amp;$C13,#REF!,3,FALSE))</f>
        <v>#REF!</v>
      </c>
      <c r="G13" s="61" t="e">
        <f t="shared" si="0"/>
        <v>#REF!</v>
      </c>
      <c r="H13" s="21"/>
      <c r="I13" s="61" t="e">
        <f t="shared" si="1"/>
        <v>#REF!</v>
      </c>
      <c r="J13" s="21"/>
      <c r="K13" s="61" t="e">
        <f t="shared" si="2"/>
        <v>#REF!</v>
      </c>
      <c r="L13" s="21" t="e">
        <f t="shared" si="3"/>
        <v>#REF!</v>
      </c>
      <c r="M13" s="16"/>
    </row>
    <row r="14" spans="1:20" s="51" customFormat="1" ht="23.1" customHeight="1">
      <c r="A14" s="58"/>
      <c r="B14" s="58" t="e">
        <f>#REF!</f>
        <v>#REF!</v>
      </c>
      <c r="C14" s="59" t="e">
        <f>#REF!</f>
        <v>#REF!</v>
      </c>
      <c r="D14" s="60" t="e">
        <f>#REF!</f>
        <v>#REF!</v>
      </c>
      <c r="E14" s="58" t="e">
        <f>#REF!</f>
        <v>#REF!</v>
      </c>
      <c r="F14" s="30" t="e">
        <f>INT(VLOOKUP($B14&amp;$C14,#REF!,3,FALSE))</f>
        <v>#REF!</v>
      </c>
      <c r="G14" s="61" t="e">
        <f t="shared" si="0"/>
        <v>#REF!</v>
      </c>
      <c r="H14" s="21"/>
      <c r="I14" s="61" t="e">
        <f t="shared" si="1"/>
        <v>#REF!</v>
      </c>
      <c r="J14" s="21"/>
      <c r="K14" s="61" t="e">
        <f t="shared" si="2"/>
        <v>#REF!</v>
      </c>
      <c r="L14" s="21" t="e">
        <f t="shared" si="3"/>
        <v>#REF!</v>
      </c>
      <c r="M14" s="16"/>
    </row>
    <row r="15" spans="1:20" s="51" customFormat="1" ht="23.1" customHeight="1">
      <c r="A15" s="58"/>
      <c r="B15" s="58" t="e">
        <f>#REF!</f>
        <v>#REF!</v>
      </c>
      <c r="C15" s="59" t="e">
        <f>#REF!</f>
        <v>#REF!</v>
      </c>
      <c r="D15" s="60" t="e">
        <f>#REF!</f>
        <v>#REF!</v>
      </c>
      <c r="E15" s="58" t="e">
        <f>#REF!</f>
        <v>#REF!</v>
      </c>
      <c r="F15" s="30" t="e">
        <f>INT(VLOOKUP($B15&amp;$C15,#REF!,3,FALSE))</f>
        <v>#REF!</v>
      </c>
      <c r="G15" s="61" t="e">
        <f t="shared" si="0"/>
        <v>#REF!</v>
      </c>
      <c r="H15" s="21"/>
      <c r="I15" s="61" t="e">
        <f t="shared" si="1"/>
        <v>#REF!</v>
      </c>
      <c r="J15" s="21"/>
      <c r="K15" s="61" t="e">
        <f t="shared" si="2"/>
        <v>#REF!</v>
      </c>
      <c r="L15" s="21" t="e">
        <f t="shared" si="3"/>
        <v>#REF!</v>
      </c>
      <c r="M15" s="16"/>
    </row>
    <row r="16" spans="1:20" s="51" customFormat="1" ht="23.1" customHeight="1">
      <c r="A16" s="58"/>
      <c r="B16" s="58" t="e">
        <f>#REF!</f>
        <v>#REF!</v>
      </c>
      <c r="C16" s="59" t="e">
        <f>#REF!</f>
        <v>#REF!</v>
      </c>
      <c r="D16" s="60" t="e">
        <f>#REF!</f>
        <v>#REF!</v>
      </c>
      <c r="E16" s="58" t="e">
        <f>#REF!</f>
        <v>#REF!</v>
      </c>
      <c r="F16" s="30" t="e">
        <f>INT(VLOOKUP($B16&amp;$C16,#REF!,3,FALSE))</f>
        <v>#REF!</v>
      </c>
      <c r="G16" s="61" t="e">
        <f t="shared" si="0"/>
        <v>#REF!</v>
      </c>
      <c r="H16" s="21"/>
      <c r="I16" s="61" t="e">
        <f>IF(INT(E16*H16)=0," ",INT(E16*H16))</f>
        <v>#REF!</v>
      </c>
      <c r="J16" s="21"/>
      <c r="K16" s="61" t="e">
        <f>IF(INT(E16*J16)=0," ",INT(E16*J16))</f>
        <v>#REF!</v>
      </c>
      <c r="L16" s="21" t="e">
        <f t="shared" ref="L16:L22" si="4">SUM(G16,I16,K16)</f>
        <v>#REF!</v>
      </c>
      <c r="M16" s="16"/>
    </row>
    <row r="17" spans="1:13" s="51" customFormat="1" ht="23.1" customHeight="1">
      <c r="A17" s="58"/>
      <c r="B17" s="58" t="e">
        <f>#REF!</f>
        <v>#REF!</v>
      </c>
      <c r="C17" s="59" t="e">
        <f>#REF!</f>
        <v>#REF!</v>
      </c>
      <c r="D17" s="60" t="e">
        <f>#REF!</f>
        <v>#REF!</v>
      </c>
      <c r="E17" s="58" t="e">
        <f>#REF!</f>
        <v>#REF!</v>
      </c>
      <c r="F17" s="30" t="e">
        <f>INT(VLOOKUP($B17&amp;$C17,#REF!,3,FALSE))</f>
        <v>#REF!</v>
      </c>
      <c r="G17" s="61" t="e">
        <f t="shared" si="0"/>
        <v>#REF!</v>
      </c>
      <c r="H17" s="21"/>
      <c r="I17" s="61" t="e">
        <f>IF(INT(E17*H17)=0," ",INT(E17*H17))</f>
        <v>#REF!</v>
      </c>
      <c r="J17" s="21"/>
      <c r="K17" s="61" t="e">
        <f>IF(INT(E17*J17)=0," ",INT(E17*J17))</f>
        <v>#REF!</v>
      </c>
      <c r="L17" s="21" t="e">
        <f t="shared" si="4"/>
        <v>#REF!</v>
      </c>
      <c r="M17" s="16"/>
    </row>
    <row r="18" spans="1:13" s="51" customFormat="1" ht="23.1" customHeight="1">
      <c r="A18" s="58"/>
      <c r="B18" s="58" t="e">
        <f>#REF!</f>
        <v>#REF!</v>
      </c>
      <c r="C18" s="59" t="e">
        <f>#REF!</f>
        <v>#REF!</v>
      </c>
      <c r="D18" s="60" t="e">
        <f>#REF!</f>
        <v>#REF!</v>
      </c>
      <c r="E18" s="58" t="e">
        <f>#REF!</f>
        <v>#REF!</v>
      </c>
      <c r="F18" s="30" t="e">
        <f>INT(VLOOKUP($B18&amp;$C18,#REF!,3,FALSE))</f>
        <v>#REF!</v>
      </c>
      <c r="G18" s="61" t="e">
        <f t="shared" si="0"/>
        <v>#REF!</v>
      </c>
      <c r="H18" s="21"/>
      <c r="I18" s="61" t="e">
        <f>IF(INT(E18*H18)=0," ",INT(E18*H18))</f>
        <v>#REF!</v>
      </c>
      <c r="J18" s="21"/>
      <c r="K18" s="61" t="e">
        <f>IF(INT(E18*J18)=0," ",INT(E18*J18))</f>
        <v>#REF!</v>
      </c>
      <c r="L18" s="21" t="e">
        <f t="shared" si="4"/>
        <v>#REF!</v>
      </c>
      <c r="M18" s="16"/>
    </row>
    <row r="19" spans="1:13" s="51" customFormat="1" ht="23.1" customHeight="1">
      <c r="A19" s="65"/>
      <c r="B19" s="65" t="s">
        <v>74</v>
      </c>
      <c r="C19" s="80" t="s">
        <v>65</v>
      </c>
      <c r="D19" s="60" t="s">
        <v>60</v>
      </c>
      <c r="E19" s="66" t="e">
        <f>#REF!</f>
        <v>#REF!</v>
      </c>
      <c r="F19" s="22"/>
      <c r="G19" s="22"/>
      <c r="H19" s="30" t="e">
        <f>VLOOKUP($B19&amp;$C19,#REF!,3,FALSE)</f>
        <v>#REF!</v>
      </c>
      <c r="I19" s="61" t="e">
        <f>IF(INT(E19*H19)=0," ",INT(E19*H19))</f>
        <v>#REF!</v>
      </c>
      <c r="J19" s="21"/>
      <c r="K19" s="61" t="e">
        <f>IF(INT(E19*J19)=0," ",INT(E19*J19))</f>
        <v>#REF!</v>
      </c>
      <c r="L19" s="21" t="e">
        <f t="shared" si="4"/>
        <v>#REF!</v>
      </c>
      <c r="M19" s="16"/>
    </row>
    <row r="20" spans="1:13" s="51" customFormat="1" ht="23.1" customHeight="1">
      <c r="A20" s="65"/>
      <c r="B20" s="65" t="s">
        <v>74</v>
      </c>
      <c r="C20" s="80" t="s">
        <v>75</v>
      </c>
      <c r="D20" s="60" t="s">
        <v>60</v>
      </c>
      <c r="E20" s="66" t="e">
        <f>#REF!</f>
        <v>#REF!</v>
      </c>
      <c r="F20" s="22"/>
      <c r="G20" s="22"/>
      <c r="H20" s="30" t="e">
        <f>VLOOKUP($B20&amp;$C20,#REF!,3,FALSE)</f>
        <v>#REF!</v>
      </c>
      <c r="I20" s="61" t="e">
        <f>IF(INT(E20*H20)=0," ",INT(E20*H20))</f>
        <v>#REF!</v>
      </c>
      <c r="J20" s="21"/>
      <c r="K20" s="61" t="e">
        <f>IF(INT(E20*J20)=0," ",INT(E20*J20))</f>
        <v>#REF!</v>
      </c>
      <c r="L20" s="21" t="e">
        <f t="shared" si="4"/>
        <v>#REF!</v>
      </c>
      <c r="M20" s="16"/>
    </row>
    <row r="21" spans="1:13" s="51" customFormat="1" ht="23.1" customHeight="1">
      <c r="A21" s="65"/>
      <c r="B21" s="65"/>
      <c r="C21" s="80"/>
      <c r="D21" s="60"/>
      <c r="E21" s="68"/>
      <c r="F21" s="22"/>
      <c r="G21" s="22"/>
      <c r="H21" s="21"/>
      <c r="I21" s="61"/>
      <c r="J21" s="21"/>
      <c r="K21" s="61"/>
      <c r="L21" s="21">
        <f t="shared" si="4"/>
        <v>0</v>
      </c>
      <c r="M21" s="16"/>
    </row>
    <row r="22" spans="1:13" s="51" customFormat="1" ht="23.1" customHeight="1">
      <c r="A22" s="69"/>
      <c r="B22" s="69" t="s">
        <v>63</v>
      </c>
      <c r="C22" s="78" t="s">
        <v>64</v>
      </c>
      <c r="D22" s="70" t="s">
        <v>64</v>
      </c>
      <c r="E22" s="71" t="s">
        <v>64</v>
      </c>
      <c r="F22" s="2"/>
      <c r="G22" s="2" t="e">
        <f>SUM(G5:G19)</f>
        <v>#REF!</v>
      </c>
      <c r="H22" s="2" t="s">
        <v>64</v>
      </c>
      <c r="I22" s="2" t="e">
        <f>SUM(I5:I21)</f>
        <v>#REF!</v>
      </c>
      <c r="J22" s="2" t="s">
        <v>64</v>
      </c>
      <c r="K22" s="2" t="e">
        <f>SUM(K5:K19)</f>
        <v>#REF!</v>
      </c>
      <c r="L22" s="2" t="e">
        <f t="shared" si="4"/>
        <v>#REF!</v>
      </c>
      <c r="M22" s="67"/>
    </row>
    <row r="23" spans="1:13" s="51" customFormat="1" ht="23.1" customHeight="1">
      <c r="A23" s="69"/>
      <c r="B23" s="69"/>
      <c r="C23" s="78"/>
      <c r="D23" s="70"/>
      <c r="E23" s="71"/>
      <c r="F23" s="2"/>
      <c r="G23" s="2"/>
      <c r="H23" s="2"/>
      <c r="I23" s="2"/>
      <c r="J23" s="2"/>
      <c r="K23" s="2"/>
      <c r="L23" s="2"/>
      <c r="M23" s="67"/>
    </row>
    <row r="24" spans="1:13" s="51" customFormat="1" ht="23.1" customHeight="1">
      <c r="A24" s="98" t="e">
        <f>#REF!</f>
        <v>#REF!</v>
      </c>
      <c r="B24" s="81" t="e">
        <f>#REF!</f>
        <v>#REF!</v>
      </c>
      <c r="C24" s="80" t="e">
        <f>#REF!</f>
        <v>#REF!</v>
      </c>
      <c r="D24" s="70" t="e">
        <f>D25</f>
        <v>#REF!</v>
      </c>
      <c r="E24" s="82" t="e">
        <f>#REF!</f>
        <v>#REF!</v>
      </c>
      <c r="F24" s="61"/>
      <c r="G24" s="61"/>
      <c r="H24" s="21"/>
      <c r="I24" s="21"/>
      <c r="J24" s="21"/>
      <c r="K24" s="21"/>
      <c r="L24" s="21"/>
      <c r="M24" s="16"/>
    </row>
    <row r="25" spans="1:13" s="51" customFormat="1" ht="23.1" customHeight="1">
      <c r="A25" s="58"/>
      <c r="B25" s="58" t="e">
        <f>#REF!</f>
        <v>#REF!</v>
      </c>
      <c r="C25" s="59" t="e">
        <f>#REF!</f>
        <v>#REF!</v>
      </c>
      <c r="D25" s="60" t="e">
        <f>#REF!</f>
        <v>#REF!</v>
      </c>
      <c r="E25" s="58" t="e">
        <f>#REF!</f>
        <v>#REF!</v>
      </c>
      <c r="F25" s="30" t="e">
        <f>INT(VLOOKUP($B25&amp;$C25,#REF!,3,FALSE))</f>
        <v>#REF!</v>
      </c>
      <c r="G25" s="61" t="e">
        <f>IF(INT(E25*F25)=0," ",INT(E25*F25))</f>
        <v>#REF!</v>
      </c>
      <c r="H25" s="21"/>
      <c r="I25" s="61" t="e">
        <f>IF(INT(E25*H25)=0," ",INT(E25*H25))</f>
        <v>#REF!</v>
      </c>
      <c r="J25" s="21"/>
      <c r="K25" s="61" t="e">
        <f>IF(INT(E25*J25)=0," ",INT(E25*J25))</f>
        <v>#REF!</v>
      </c>
      <c r="L25" s="21" t="e">
        <f>SUM(G25,I25,K25)</f>
        <v>#REF!</v>
      </c>
      <c r="M25" s="16"/>
    </row>
    <row r="26" spans="1:13" s="51" customFormat="1" ht="23.1" customHeight="1">
      <c r="A26" s="58"/>
      <c r="B26" s="58" t="e">
        <f>#REF!</f>
        <v>#REF!</v>
      </c>
      <c r="C26" s="59" t="e">
        <f>#REF!</f>
        <v>#REF!</v>
      </c>
      <c r="D26" s="60" t="e">
        <f>#REF!</f>
        <v>#REF!</v>
      </c>
      <c r="E26" s="58" t="e">
        <f>#REF!</f>
        <v>#REF!</v>
      </c>
      <c r="F26" s="30" t="e">
        <f>INT(VLOOKUP($B26&amp;$C26,#REF!,3,FALSE))</f>
        <v>#REF!</v>
      </c>
      <c r="G26" s="61" t="e">
        <f t="shared" ref="G26:G34" si="5">IF(INT(E26*F26)=0," ",INT(E26*F26))</f>
        <v>#REF!</v>
      </c>
      <c r="H26" s="21"/>
      <c r="I26" s="61" t="e">
        <f t="shared" ref="I26:I34" si="6">IF(INT(E26*H26)=0," ",INT(E26*H26))</f>
        <v>#REF!</v>
      </c>
      <c r="J26" s="21"/>
      <c r="K26" s="61" t="e">
        <f t="shared" ref="K26:K34" si="7">IF(INT(E26*J26)=0," ",INT(E26*J26))</f>
        <v>#REF!</v>
      </c>
      <c r="L26" s="21" t="e">
        <f t="shared" ref="L26:L34" si="8">SUM(G26,I26,K26)</f>
        <v>#REF!</v>
      </c>
      <c r="M26" s="16"/>
    </row>
    <row r="27" spans="1:13" s="51" customFormat="1" ht="23.1" customHeight="1">
      <c r="A27" s="58"/>
      <c r="B27" s="58" t="e">
        <f>#REF!</f>
        <v>#REF!</v>
      </c>
      <c r="C27" s="59" t="e">
        <f>#REF!</f>
        <v>#REF!</v>
      </c>
      <c r="D27" s="60" t="e">
        <f>#REF!</f>
        <v>#REF!</v>
      </c>
      <c r="E27" s="58" t="e">
        <f>#REF!</f>
        <v>#REF!</v>
      </c>
      <c r="F27" s="30" t="e">
        <f>INT(VLOOKUP($B27&amp;$C27,#REF!,3,FALSE))</f>
        <v>#REF!</v>
      </c>
      <c r="G27" s="61" t="e">
        <f t="shared" si="5"/>
        <v>#REF!</v>
      </c>
      <c r="H27" s="21"/>
      <c r="I27" s="61" t="e">
        <f t="shared" si="6"/>
        <v>#REF!</v>
      </c>
      <c r="J27" s="21"/>
      <c r="K27" s="61" t="e">
        <f t="shared" si="7"/>
        <v>#REF!</v>
      </c>
      <c r="L27" s="21" t="e">
        <f t="shared" si="8"/>
        <v>#REF!</v>
      </c>
      <c r="M27" s="16"/>
    </row>
    <row r="28" spans="1:13" s="51" customFormat="1" ht="23.1" customHeight="1">
      <c r="A28" s="58"/>
      <c r="B28" s="58" t="e">
        <f>#REF!</f>
        <v>#REF!</v>
      </c>
      <c r="C28" s="59" t="e">
        <f>#REF!</f>
        <v>#REF!</v>
      </c>
      <c r="D28" s="60" t="e">
        <f>#REF!</f>
        <v>#REF!</v>
      </c>
      <c r="E28" s="58" t="e">
        <f>#REF!</f>
        <v>#REF!</v>
      </c>
      <c r="F28" s="30" t="e">
        <f>INT(VLOOKUP($B28&amp;$C28,#REF!,3,FALSE))</f>
        <v>#REF!</v>
      </c>
      <c r="G28" s="61" t="e">
        <f t="shared" si="5"/>
        <v>#REF!</v>
      </c>
      <c r="H28" s="21"/>
      <c r="I28" s="61" t="e">
        <f t="shared" si="6"/>
        <v>#REF!</v>
      </c>
      <c r="J28" s="21"/>
      <c r="K28" s="61" t="e">
        <f t="shared" si="7"/>
        <v>#REF!</v>
      </c>
      <c r="L28" s="21" t="e">
        <f t="shared" si="8"/>
        <v>#REF!</v>
      </c>
      <c r="M28" s="16"/>
    </row>
    <row r="29" spans="1:13" s="51" customFormat="1" ht="23.1" customHeight="1">
      <c r="A29" s="58"/>
      <c r="B29" s="58" t="e">
        <f>#REF!</f>
        <v>#REF!</v>
      </c>
      <c r="C29" s="59" t="e">
        <f>#REF!</f>
        <v>#REF!</v>
      </c>
      <c r="D29" s="60" t="e">
        <f>#REF!</f>
        <v>#REF!</v>
      </c>
      <c r="E29" s="58" t="e">
        <f>#REF!</f>
        <v>#REF!</v>
      </c>
      <c r="F29" s="30" t="e">
        <f>INT(VLOOKUP($B29&amp;$C29,#REF!,3,FALSE))</f>
        <v>#REF!</v>
      </c>
      <c r="G29" s="61" t="e">
        <f t="shared" si="5"/>
        <v>#REF!</v>
      </c>
      <c r="H29" s="21"/>
      <c r="I29" s="61" t="e">
        <f t="shared" si="6"/>
        <v>#REF!</v>
      </c>
      <c r="J29" s="21"/>
      <c r="K29" s="61" t="e">
        <f t="shared" si="7"/>
        <v>#REF!</v>
      </c>
      <c r="L29" s="21" t="e">
        <f t="shared" si="8"/>
        <v>#REF!</v>
      </c>
      <c r="M29" s="16"/>
    </row>
    <row r="30" spans="1:13" s="51" customFormat="1" ht="23.1" customHeight="1">
      <c r="A30" s="58"/>
      <c r="B30" s="58" t="e">
        <f>#REF!</f>
        <v>#REF!</v>
      </c>
      <c r="C30" s="59" t="e">
        <f>#REF!</f>
        <v>#REF!</v>
      </c>
      <c r="D30" s="60" t="e">
        <f>#REF!</f>
        <v>#REF!</v>
      </c>
      <c r="E30" s="58" t="e">
        <f>#REF!</f>
        <v>#REF!</v>
      </c>
      <c r="F30" s="30" t="e">
        <f>INT(VLOOKUP($B30&amp;$C30,#REF!,3,FALSE))</f>
        <v>#REF!</v>
      </c>
      <c r="G30" s="61" t="e">
        <f t="shared" si="5"/>
        <v>#REF!</v>
      </c>
      <c r="H30" s="21"/>
      <c r="I30" s="61" t="e">
        <f t="shared" si="6"/>
        <v>#REF!</v>
      </c>
      <c r="J30" s="21"/>
      <c r="K30" s="61" t="e">
        <f t="shared" si="7"/>
        <v>#REF!</v>
      </c>
      <c r="L30" s="21" t="e">
        <f t="shared" si="8"/>
        <v>#REF!</v>
      </c>
      <c r="M30" s="16"/>
    </row>
    <row r="31" spans="1:13" s="51" customFormat="1" ht="23.1" customHeight="1">
      <c r="A31" s="58"/>
      <c r="B31" s="58" t="e">
        <f>#REF!</f>
        <v>#REF!</v>
      </c>
      <c r="C31" s="59" t="e">
        <f>#REF!</f>
        <v>#REF!</v>
      </c>
      <c r="D31" s="60" t="e">
        <f>#REF!</f>
        <v>#REF!</v>
      </c>
      <c r="E31" s="58" t="e">
        <f>#REF!</f>
        <v>#REF!</v>
      </c>
      <c r="F31" s="30" t="e">
        <f>INT(VLOOKUP($B31&amp;$C31,#REF!,3,FALSE))</f>
        <v>#REF!</v>
      </c>
      <c r="G31" s="61" t="e">
        <f t="shared" si="5"/>
        <v>#REF!</v>
      </c>
      <c r="H31" s="21"/>
      <c r="I31" s="61" t="e">
        <f t="shared" si="6"/>
        <v>#REF!</v>
      </c>
      <c r="J31" s="21"/>
      <c r="K31" s="61" t="e">
        <f t="shared" si="7"/>
        <v>#REF!</v>
      </c>
      <c r="L31" s="21" t="e">
        <f t="shared" si="8"/>
        <v>#REF!</v>
      </c>
      <c r="M31" s="16"/>
    </row>
    <row r="32" spans="1:13" s="51" customFormat="1" ht="23.1" customHeight="1">
      <c r="A32" s="58"/>
      <c r="B32" s="58" t="e">
        <f>#REF!</f>
        <v>#REF!</v>
      </c>
      <c r="C32" s="59" t="e">
        <f>#REF!</f>
        <v>#REF!</v>
      </c>
      <c r="D32" s="60" t="e">
        <f>#REF!</f>
        <v>#REF!</v>
      </c>
      <c r="E32" s="58" t="e">
        <f>#REF!</f>
        <v>#REF!</v>
      </c>
      <c r="F32" s="30" t="e">
        <f>INT(VLOOKUP($B32&amp;$C32,#REF!,3,FALSE))</f>
        <v>#REF!</v>
      </c>
      <c r="G32" s="61" t="e">
        <f t="shared" si="5"/>
        <v>#REF!</v>
      </c>
      <c r="H32" s="21"/>
      <c r="I32" s="61" t="e">
        <f t="shared" si="6"/>
        <v>#REF!</v>
      </c>
      <c r="J32" s="21"/>
      <c r="K32" s="61" t="e">
        <f t="shared" si="7"/>
        <v>#REF!</v>
      </c>
      <c r="L32" s="21" t="e">
        <f t="shared" si="8"/>
        <v>#REF!</v>
      </c>
      <c r="M32" s="16"/>
    </row>
    <row r="33" spans="1:13" s="51" customFormat="1" ht="23.1" customHeight="1">
      <c r="A33" s="58"/>
      <c r="B33" s="58" t="e">
        <f>#REF!</f>
        <v>#REF!</v>
      </c>
      <c r="C33" s="59" t="e">
        <f>#REF!</f>
        <v>#REF!</v>
      </c>
      <c r="D33" s="60" t="e">
        <f>#REF!</f>
        <v>#REF!</v>
      </c>
      <c r="E33" s="58" t="e">
        <f>#REF!</f>
        <v>#REF!</v>
      </c>
      <c r="F33" s="30" t="e">
        <f>INT(VLOOKUP($B33&amp;$C33,#REF!,3,FALSE))</f>
        <v>#REF!</v>
      </c>
      <c r="G33" s="61" t="e">
        <f t="shared" si="5"/>
        <v>#REF!</v>
      </c>
      <c r="H33" s="21"/>
      <c r="I33" s="61" t="e">
        <f t="shared" si="6"/>
        <v>#REF!</v>
      </c>
      <c r="J33" s="21"/>
      <c r="K33" s="61" t="e">
        <f t="shared" si="7"/>
        <v>#REF!</v>
      </c>
      <c r="L33" s="21" t="e">
        <f t="shared" si="8"/>
        <v>#REF!</v>
      </c>
      <c r="M33" s="16"/>
    </row>
    <row r="34" spans="1:13" s="51" customFormat="1" ht="23.1" customHeight="1">
      <c r="A34" s="58"/>
      <c r="B34" s="58" t="e">
        <f>#REF!</f>
        <v>#REF!</v>
      </c>
      <c r="C34" s="59" t="e">
        <f>#REF!</f>
        <v>#REF!</v>
      </c>
      <c r="D34" s="60" t="e">
        <f>#REF!</f>
        <v>#REF!</v>
      </c>
      <c r="E34" s="58" t="e">
        <f>#REF!</f>
        <v>#REF!</v>
      </c>
      <c r="F34" s="30" t="e">
        <f>INT(VLOOKUP($B34&amp;$C34,#REF!,3,FALSE))</f>
        <v>#REF!</v>
      </c>
      <c r="G34" s="61" t="e">
        <f t="shared" si="5"/>
        <v>#REF!</v>
      </c>
      <c r="H34" s="21"/>
      <c r="I34" s="61" t="e">
        <f t="shared" si="6"/>
        <v>#REF!</v>
      </c>
      <c r="J34" s="21"/>
      <c r="K34" s="61" t="e">
        <f t="shared" si="7"/>
        <v>#REF!</v>
      </c>
      <c r="L34" s="21" t="e">
        <f t="shared" si="8"/>
        <v>#REF!</v>
      </c>
      <c r="M34" s="16"/>
    </row>
    <row r="35" spans="1:13" s="51" customFormat="1" ht="23.1" customHeight="1">
      <c r="A35" s="65"/>
      <c r="B35" s="65" t="s">
        <v>74</v>
      </c>
      <c r="C35" s="80" t="s">
        <v>65</v>
      </c>
      <c r="D35" s="60" t="s">
        <v>60</v>
      </c>
      <c r="E35" s="66" t="e">
        <f>#REF!</f>
        <v>#REF!</v>
      </c>
      <c r="F35" s="22"/>
      <c r="G35" s="22"/>
      <c r="H35" s="30" t="e">
        <f>VLOOKUP($B35&amp;$C35,#REF!,3,FALSE)</f>
        <v>#REF!</v>
      </c>
      <c r="I35" s="61" t="e">
        <f>IF(INT(E35*H35)=0," ",INT(E35*H35))</f>
        <v>#REF!</v>
      </c>
      <c r="J35" s="21"/>
      <c r="K35" s="61" t="e">
        <f>IF(INT(E35*J35)=0," ",INT(E35*J35))</f>
        <v>#REF!</v>
      </c>
      <c r="L35" s="21" t="e">
        <f>SUM(G35,I35,K35)</f>
        <v>#REF!</v>
      </c>
      <c r="M35" s="16"/>
    </row>
    <row r="36" spans="1:13" s="51" customFormat="1" ht="23.1" customHeight="1">
      <c r="A36" s="65"/>
      <c r="B36" s="65" t="s">
        <v>74</v>
      </c>
      <c r="C36" s="80" t="s">
        <v>75</v>
      </c>
      <c r="D36" s="60" t="s">
        <v>60</v>
      </c>
      <c r="E36" s="66" t="e">
        <f>#REF!</f>
        <v>#REF!</v>
      </c>
      <c r="F36" s="22"/>
      <c r="G36" s="22"/>
      <c r="H36" s="30" t="e">
        <f>VLOOKUP($B36&amp;$C36,#REF!,3,FALSE)</f>
        <v>#REF!</v>
      </c>
      <c r="I36" s="61" t="e">
        <f>IF(INT(E36*H36)=0," ",INT(E36*H36))</f>
        <v>#REF!</v>
      </c>
      <c r="J36" s="21"/>
      <c r="K36" s="61" t="e">
        <f>IF(INT(E36*J36)=0," ",INT(E36*J36))</f>
        <v>#REF!</v>
      </c>
      <c r="L36" s="21" t="e">
        <f>SUM(G36,I36,K36)</f>
        <v>#REF!</v>
      </c>
      <c r="M36" s="16"/>
    </row>
    <row r="37" spans="1:13" s="51" customFormat="1" ht="23.1" customHeight="1">
      <c r="A37" s="65"/>
      <c r="B37" s="65"/>
      <c r="C37" s="80"/>
      <c r="D37" s="60"/>
      <c r="E37" s="68"/>
      <c r="F37" s="22"/>
      <c r="G37" s="22"/>
      <c r="H37" s="21"/>
      <c r="I37" s="61"/>
      <c r="J37" s="21"/>
      <c r="K37" s="61"/>
      <c r="L37" s="21">
        <f>SUM(G37,I37,K37)</f>
        <v>0</v>
      </c>
      <c r="M37" s="16"/>
    </row>
    <row r="38" spans="1:13" s="51" customFormat="1" ht="23.1" customHeight="1">
      <c r="A38" s="69"/>
      <c r="B38" s="69" t="s">
        <v>63</v>
      </c>
      <c r="C38" s="78" t="s">
        <v>64</v>
      </c>
      <c r="D38" s="70" t="s">
        <v>64</v>
      </c>
      <c r="E38" s="71" t="s">
        <v>64</v>
      </c>
      <c r="F38" s="2"/>
      <c r="G38" s="2" t="e">
        <f>SUM(G24:G35)</f>
        <v>#REF!</v>
      </c>
      <c r="H38" s="2" t="s">
        <v>64</v>
      </c>
      <c r="I38" s="2" t="e">
        <f>SUM(I24:I37)</f>
        <v>#REF!</v>
      </c>
      <c r="J38" s="2" t="s">
        <v>64</v>
      </c>
      <c r="K38" s="2" t="e">
        <f>SUM(K24:K35)</f>
        <v>#REF!</v>
      </c>
      <c r="L38" s="2" t="e">
        <f>SUM(G38,I38,K38)</f>
        <v>#REF!</v>
      </c>
      <c r="M38" s="67"/>
    </row>
    <row r="39" spans="1:13" s="51" customFormat="1" ht="23.1" customHeight="1">
      <c r="A39" s="69"/>
      <c r="B39" s="69"/>
      <c r="C39" s="78"/>
      <c r="D39" s="70"/>
      <c r="E39" s="71"/>
      <c r="F39" s="2"/>
      <c r="G39" s="2"/>
      <c r="H39" s="2"/>
      <c r="I39" s="2"/>
      <c r="J39" s="2"/>
      <c r="K39" s="2"/>
      <c r="L39" s="2"/>
      <c r="M39" s="67"/>
    </row>
    <row r="40" spans="1:13" s="51" customFormat="1" ht="23.1" customHeight="1">
      <c r="A40" s="69"/>
      <c r="B40" s="69"/>
      <c r="C40" s="78"/>
      <c r="D40" s="70"/>
      <c r="E40" s="71"/>
      <c r="F40" s="2"/>
      <c r="G40" s="2"/>
      <c r="H40" s="2"/>
      <c r="I40" s="2"/>
      <c r="J40" s="2"/>
      <c r="K40" s="2"/>
      <c r="L40" s="2"/>
      <c r="M40" s="67"/>
    </row>
    <row r="41" spans="1:13" s="51" customFormat="1" ht="23.1" customHeight="1">
      <c r="A41" s="98" t="e">
        <f>#REF!</f>
        <v>#REF!</v>
      </c>
      <c r="B41" s="81" t="e">
        <f>#REF!</f>
        <v>#REF!</v>
      </c>
      <c r="C41" s="80"/>
      <c r="D41" s="70" t="e">
        <f>D42</f>
        <v>#REF!</v>
      </c>
      <c r="E41" s="82"/>
      <c r="F41" s="61"/>
      <c r="G41" s="61"/>
      <c r="H41" s="21"/>
      <c r="I41" s="21"/>
      <c r="J41" s="21"/>
      <c r="K41" s="21"/>
      <c r="L41" s="21"/>
      <c r="M41" s="16"/>
    </row>
    <row r="42" spans="1:13" s="51" customFormat="1" ht="23.1" customHeight="1">
      <c r="A42" s="58"/>
      <c r="B42" s="58" t="e">
        <f>#REF!</f>
        <v>#REF!</v>
      </c>
      <c r="C42" s="59" t="e">
        <f>#REF!</f>
        <v>#REF!</v>
      </c>
      <c r="D42" s="60" t="e">
        <f>#REF!</f>
        <v>#REF!</v>
      </c>
      <c r="E42" s="58" t="e">
        <f>#REF!</f>
        <v>#REF!</v>
      </c>
      <c r="F42" s="30" t="e">
        <f>INT(VLOOKUP($B42&amp;$C42,#REF!,3,FALSE))</f>
        <v>#REF!</v>
      </c>
      <c r="G42" s="61" t="e">
        <f>IF(INT(E42*F42)=0," ",INT(E42*F42))</f>
        <v>#REF!</v>
      </c>
      <c r="H42" s="21"/>
      <c r="I42" s="61" t="e">
        <f>IF(INT(E42*H42)=0," ",INT(E42*H42))</f>
        <v>#REF!</v>
      </c>
      <c r="J42" s="21"/>
      <c r="K42" s="61" t="e">
        <f>IF(INT(E42*J42)=0," ",INT(E42*J42))</f>
        <v>#REF!</v>
      </c>
      <c r="L42" s="21" t="e">
        <f>SUM(G42,I42,K42)</f>
        <v>#REF!</v>
      </c>
      <c r="M42" s="16"/>
    </row>
    <row r="43" spans="1:13" s="51" customFormat="1" ht="23.1" customHeight="1">
      <c r="A43" s="58"/>
      <c r="B43" s="58" t="e">
        <f>#REF!</f>
        <v>#REF!</v>
      </c>
      <c r="C43" s="59" t="e">
        <f>#REF!</f>
        <v>#REF!</v>
      </c>
      <c r="D43" s="60" t="e">
        <f>#REF!</f>
        <v>#REF!</v>
      </c>
      <c r="E43" s="58" t="e">
        <f>#REF!</f>
        <v>#REF!</v>
      </c>
      <c r="F43" s="30" t="e">
        <f>INT(VLOOKUP($B43&amp;$C43,#REF!,3,FALSE))</f>
        <v>#REF!</v>
      </c>
      <c r="G43" s="61" t="e">
        <f t="shared" ref="G43:G48" si="9">IF(INT(E43*F43)=0," ",INT(E43*F43))</f>
        <v>#REF!</v>
      </c>
      <c r="H43" s="21"/>
      <c r="I43" s="61" t="e">
        <f t="shared" ref="I43:I48" si="10">IF(INT(E43*H43)=0," ",INT(E43*H43))</f>
        <v>#REF!</v>
      </c>
      <c r="J43" s="21"/>
      <c r="K43" s="61" t="e">
        <f t="shared" ref="K43:K48" si="11">IF(INT(E43*J43)=0," ",INT(E43*J43))</f>
        <v>#REF!</v>
      </c>
      <c r="L43" s="21" t="e">
        <f t="shared" ref="L43:L48" si="12">SUM(G43,I43,K43)</f>
        <v>#REF!</v>
      </c>
      <c r="M43" s="16"/>
    </row>
    <row r="44" spans="1:13" s="51" customFormat="1" ht="23.1" customHeight="1">
      <c r="A44" s="58"/>
      <c r="B44" s="58" t="e">
        <f>#REF!</f>
        <v>#REF!</v>
      </c>
      <c r="C44" s="59" t="e">
        <f>#REF!</f>
        <v>#REF!</v>
      </c>
      <c r="D44" s="60" t="e">
        <f>#REF!</f>
        <v>#REF!</v>
      </c>
      <c r="E44" s="58" t="e">
        <f>#REF!</f>
        <v>#REF!</v>
      </c>
      <c r="F44" s="30" t="e">
        <f>INT(VLOOKUP($B44&amp;$C44,#REF!,3,FALSE))</f>
        <v>#REF!</v>
      </c>
      <c r="G44" s="61" t="e">
        <f t="shared" si="9"/>
        <v>#REF!</v>
      </c>
      <c r="H44" s="21"/>
      <c r="I44" s="61" t="e">
        <f t="shared" si="10"/>
        <v>#REF!</v>
      </c>
      <c r="J44" s="21"/>
      <c r="K44" s="61" t="e">
        <f t="shared" si="11"/>
        <v>#REF!</v>
      </c>
      <c r="L44" s="21" t="e">
        <f t="shared" si="12"/>
        <v>#REF!</v>
      </c>
      <c r="M44" s="16"/>
    </row>
    <row r="45" spans="1:13" s="51" customFormat="1" ht="23.1" customHeight="1">
      <c r="A45" s="58"/>
      <c r="B45" s="58" t="e">
        <f>#REF!</f>
        <v>#REF!</v>
      </c>
      <c r="C45" s="59" t="e">
        <f>#REF!</f>
        <v>#REF!</v>
      </c>
      <c r="D45" s="60" t="e">
        <f>#REF!</f>
        <v>#REF!</v>
      </c>
      <c r="E45" s="58" t="e">
        <f>#REF!</f>
        <v>#REF!</v>
      </c>
      <c r="F45" s="30" t="e">
        <f>INT(VLOOKUP($B45&amp;$C45,#REF!,3,FALSE))</f>
        <v>#REF!</v>
      </c>
      <c r="G45" s="61" t="e">
        <f t="shared" si="9"/>
        <v>#REF!</v>
      </c>
      <c r="H45" s="21"/>
      <c r="I45" s="61" t="e">
        <f t="shared" si="10"/>
        <v>#REF!</v>
      </c>
      <c r="J45" s="21"/>
      <c r="K45" s="61" t="e">
        <f t="shared" si="11"/>
        <v>#REF!</v>
      </c>
      <c r="L45" s="21" t="e">
        <f t="shared" si="12"/>
        <v>#REF!</v>
      </c>
      <c r="M45" s="16"/>
    </row>
    <row r="46" spans="1:13" s="51" customFormat="1" ht="23.1" customHeight="1">
      <c r="A46" s="58"/>
      <c r="B46" s="58" t="e">
        <f>#REF!</f>
        <v>#REF!</v>
      </c>
      <c r="C46" s="59" t="e">
        <f>#REF!</f>
        <v>#REF!</v>
      </c>
      <c r="D46" s="60" t="e">
        <f>#REF!</f>
        <v>#REF!</v>
      </c>
      <c r="E46" s="58" t="e">
        <f>#REF!</f>
        <v>#REF!</v>
      </c>
      <c r="F46" s="30" t="e">
        <f>INT(VLOOKUP($B46&amp;$C46,#REF!,3,FALSE))</f>
        <v>#REF!</v>
      </c>
      <c r="G46" s="61" t="e">
        <f t="shared" si="9"/>
        <v>#REF!</v>
      </c>
      <c r="H46" s="21"/>
      <c r="I46" s="61" t="e">
        <f t="shared" si="10"/>
        <v>#REF!</v>
      </c>
      <c r="J46" s="21"/>
      <c r="K46" s="61" t="e">
        <f t="shared" si="11"/>
        <v>#REF!</v>
      </c>
      <c r="L46" s="21" t="e">
        <f t="shared" si="12"/>
        <v>#REF!</v>
      </c>
      <c r="M46" s="16"/>
    </row>
    <row r="47" spans="1:13" s="51" customFormat="1" ht="23.1" customHeight="1">
      <c r="A47" s="58"/>
      <c r="B47" s="58" t="e">
        <f>#REF!</f>
        <v>#REF!</v>
      </c>
      <c r="C47" s="59" t="e">
        <f>#REF!</f>
        <v>#REF!</v>
      </c>
      <c r="D47" s="60" t="e">
        <f>#REF!</f>
        <v>#REF!</v>
      </c>
      <c r="E47" s="58" t="e">
        <f>#REF!</f>
        <v>#REF!</v>
      </c>
      <c r="F47" s="30" t="e">
        <f>INT(VLOOKUP($B47&amp;$C47,#REF!,3,FALSE))</f>
        <v>#REF!</v>
      </c>
      <c r="G47" s="61" t="e">
        <f t="shared" si="9"/>
        <v>#REF!</v>
      </c>
      <c r="H47" s="21"/>
      <c r="I47" s="61" t="e">
        <f t="shared" si="10"/>
        <v>#REF!</v>
      </c>
      <c r="J47" s="21"/>
      <c r="K47" s="61" t="e">
        <f t="shared" si="11"/>
        <v>#REF!</v>
      </c>
      <c r="L47" s="21" t="e">
        <f t="shared" si="12"/>
        <v>#REF!</v>
      </c>
      <c r="M47" s="16"/>
    </row>
    <row r="48" spans="1:13" s="51" customFormat="1" ht="23.1" customHeight="1">
      <c r="A48" s="58"/>
      <c r="B48" s="58" t="e">
        <f>#REF!</f>
        <v>#REF!</v>
      </c>
      <c r="C48" s="59" t="e">
        <f>#REF!</f>
        <v>#REF!</v>
      </c>
      <c r="D48" s="60" t="e">
        <f>#REF!</f>
        <v>#REF!</v>
      </c>
      <c r="E48" s="58" t="e">
        <f>#REF!</f>
        <v>#REF!</v>
      </c>
      <c r="F48" s="30" t="e">
        <f>INT(VLOOKUP($B48&amp;$C48,#REF!,3,FALSE))</f>
        <v>#REF!</v>
      </c>
      <c r="G48" s="61" t="e">
        <f t="shared" si="9"/>
        <v>#REF!</v>
      </c>
      <c r="H48" s="21"/>
      <c r="I48" s="61" t="e">
        <f t="shared" si="10"/>
        <v>#REF!</v>
      </c>
      <c r="J48" s="21"/>
      <c r="K48" s="61" t="e">
        <f t="shared" si="11"/>
        <v>#REF!</v>
      </c>
      <c r="L48" s="21" t="e">
        <f t="shared" si="12"/>
        <v>#REF!</v>
      </c>
      <c r="M48" s="16"/>
    </row>
    <row r="49" spans="1:13" s="51" customFormat="1" ht="23.1" customHeight="1">
      <c r="A49" s="65"/>
      <c r="B49" s="65" t="s">
        <v>74</v>
      </c>
      <c r="C49" s="80" t="s">
        <v>65</v>
      </c>
      <c r="D49" s="60" t="s">
        <v>60</v>
      </c>
      <c r="E49" s="66" t="e">
        <f>#REF!</f>
        <v>#REF!</v>
      </c>
      <c r="F49" s="22"/>
      <c r="G49" s="22"/>
      <c r="H49" s="30" t="e">
        <f>VLOOKUP($B49&amp;$C49,#REF!,3,FALSE)</f>
        <v>#REF!</v>
      </c>
      <c r="I49" s="61" t="e">
        <f>IF(INT(E49*H49)=0," ",INT(E49*H49))</f>
        <v>#REF!</v>
      </c>
      <c r="J49" s="21"/>
      <c r="K49" s="61" t="e">
        <f>IF(INT(E49*J49)=0," ",INT(E49*J49))</f>
        <v>#REF!</v>
      </c>
      <c r="L49" s="21" t="e">
        <f>SUM(G49,I49,K49)</f>
        <v>#REF!</v>
      </c>
      <c r="M49" s="16"/>
    </row>
    <row r="50" spans="1:13" s="51" customFormat="1" ht="23.1" customHeight="1">
      <c r="A50" s="65"/>
      <c r="B50" s="65"/>
      <c r="C50" s="80"/>
      <c r="D50" s="60"/>
      <c r="E50" s="66"/>
      <c r="F50" s="22"/>
      <c r="G50" s="22"/>
      <c r="H50" s="30"/>
      <c r="I50" s="61"/>
      <c r="J50" s="21"/>
      <c r="K50" s="61"/>
      <c r="L50" s="21"/>
      <c r="M50" s="16"/>
    </row>
    <row r="51" spans="1:13" s="51" customFormat="1" ht="23.1" customHeight="1">
      <c r="A51" s="69"/>
      <c r="B51" s="69" t="s">
        <v>63</v>
      </c>
      <c r="C51" s="78" t="s">
        <v>64</v>
      </c>
      <c r="D51" s="70" t="s">
        <v>64</v>
      </c>
      <c r="E51" s="71" t="s">
        <v>64</v>
      </c>
      <c r="F51" s="2"/>
      <c r="G51" s="2" t="e">
        <f>SUM(G41:G49)</f>
        <v>#REF!</v>
      </c>
      <c r="H51" s="2" t="s">
        <v>64</v>
      </c>
      <c r="I51" s="2" t="e">
        <f>SUM(I41:I50)</f>
        <v>#REF!</v>
      </c>
      <c r="J51" s="2" t="s">
        <v>64</v>
      </c>
      <c r="K51" s="2" t="e">
        <f>SUM(K41:K49)</f>
        <v>#REF!</v>
      </c>
      <c r="L51" s="2" t="e">
        <f>SUM(G51,I51,K51)</f>
        <v>#REF!</v>
      </c>
      <c r="M51" s="67"/>
    </row>
    <row r="52" spans="1:13" s="51" customFormat="1" ht="23.1" customHeight="1">
      <c r="A52" s="69"/>
      <c r="B52" s="69"/>
      <c r="C52" s="78"/>
      <c r="D52" s="70"/>
      <c r="E52" s="71"/>
      <c r="F52" s="2"/>
      <c r="G52" s="2"/>
      <c r="H52" s="2"/>
      <c r="I52" s="2"/>
      <c r="J52" s="2"/>
      <c r="K52" s="2"/>
      <c r="L52" s="2"/>
      <c r="M52" s="67"/>
    </row>
    <row r="53" spans="1:13" s="51" customFormat="1" ht="23.1" customHeight="1">
      <c r="A53" s="98" t="e">
        <f>#REF!</f>
        <v>#REF!</v>
      </c>
      <c r="B53" s="81" t="e">
        <f>#REF!</f>
        <v>#REF!</v>
      </c>
      <c r="C53" s="80"/>
      <c r="D53" s="70" t="e">
        <f>D54</f>
        <v>#REF!</v>
      </c>
      <c r="E53" s="82"/>
      <c r="F53" s="61"/>
      <c r="G53" s="61"/>
      <c r="H53" s="21"/>
      <c r="I53" s="21"/>
      <c r="J53" s="21"/>
      <c r="K53" s="21"/>
      <c r="L53" s="21"/>
      <c r="M53" s="16"/>
    </row>
    <row r="54" spans="1:13" s="51" customFormat="1" ht="23.1" customHeight="1">
      <c r="A54" s="58"/>
      <c r="B54" s="58" t="e">
        <f>#REF!</f>
        <v>#REF!</v>
      </c>
      <c r="C54" s="59" t="e">
        <f>#REF!</f>
        <v>#REF!</v>
      </c>
      <c r="D54" s="60" t="e">
        <f>#REF!</f>
        <v>#REF!</v>
      </c>
      <c r="E54" s="58" t="e">
        <f>#REF!</f>
        <v>#REF!</v>
      </c>
      <c r="F54" s="30" t="e">
        <f>INT(VLOOKUP($B54&amp;$C54,#REF!,3,FALSE))</f>
        <v>#REF!</v>
      </c>
      <c r="G54" s="61" t="e">
        <f>IF(INT(E54*F54)=0," ",INT(E54*F54))</f>
        <v>#REF!</v>
      </c>
      <c r="H54" s="21"/>
      <c r="I54" s="61" t="e">
        <f>IF(INT(E54*H54)=0," ",INT(E54*H54))</f>
        <v>#REF!</v>
      </c>
      <c r="J54" s="21"/>
      <c r="K54" s="61" t="e">
        <f>IF(INT(E54*J54)=0," ",INT(E54*J54))</f>
        <v>#REF!</v>
      </c>
      <c r="L54" s="21" t="e">
        <f>SUM(G54,I54,K54)</f>
        <v>#REF!</v>
      </c>
      <c r="M54" s="16"/>
    </row>
    <row r="55" spans="1:13" s="51" customFormat="1" ht="23.1" customHeight="1">
      <c r="A55" s="58"/>
      <c r="B55" s="58" t="e">
        <f>#REF!</f>
        <v>#REF!</v>
      </c>
      <c r="C55" s="59" t="e">
        <f>#REF!</f>
        <v>#REF!</v>
      </c>
      <c r="D55" s="60" t="e">
        <f>#REF!</f>
        <v>#REF!</v>
      </c>
      <c r="E55" s="58" t="e">
        <f>#REF!</f>
        <v>#REF!</v>
      </c>
      <c r="F55" s="30" t="e">
        <f>INT(VLOOKUP($B55&amp;$C55,#REF!,3,FALSE))</f>
        <v>#REF!</v>
      </c>
      <c r="G55" s="61" t="e">
        <f t="shared" ref="G55:G64" si="13">IF(INT(E55*F55)=0," ",INT(E55*F55))</f>
        <v>#REF!</v>
      </c>
      <c r="H55" s="21"/>
      <c r="I55" s="61" t="e">
        <f t="shared" ref="I55:I62" si="14">IF(INT(E55*H55)=0," ",INT(E55*H55))</f>
        <v>#REF!</v>
      </c>
      <c r="J55" s="21"/>
      <c r="K55" s="61" t="e">
        <f t="shared" ref="K55:K62" si="15">IF(INT(E55*J55)=0," ",INT(E55*J55))</f>
        <v>#REF!</v>
      </c>
      <c r="L55" s="21" t="e">
        <f t="shared" ref="L55:L62" si="16">SUM(G55,I55,K55)</f>
        <v>#REF!</v>
      </c>
      <c r="M55" s="16"/>
    </row>
    <row r="56" spans="1:13" s="51" customFormat="1" ht="23.1" customHeight="1">
      <c r="A56" s="58"/>
      <c r="B56" s="58" t="e">
        <f>#REF!</f>
        <v>#REF!</v>
      </c>
      <c r="C56" s="59" t="e">
        <f>#REF!</f>
        <v>#REF!</v>
      </c>
      <c r="D56" s="60" t="e">
        <f>#REF!</f>
        <v>#REF!</v>
      </c>
      <c r="E56" s="58" t="e">
        <f>#REF!</f>
        <v>#REF!</v>
      </c>
      <c r="F56" s="30" t="e">
        <f>INT(VLOOKUP($B56&amp;$C56,#REF!,3,FALSE))</f>
        <v>#REF!</v>
      </c>
      <c r="G56" s="61" t="e">
        <f t="shared" si="13"/>
        <v>#REF!</v>
      </c>
      <c r="H56" s="21"/>
      <c r="I56" s="61" t="e">
        <f t="shared" si="14"/>
        <v>#REF!</v>
      </c>
      <c r="J56" s="21"/>
      <c r="K56" s="61" t="e">
        <f t="shared" si="15"/>
        <v>#REF!</v>
      </c>
      <c r="L56" s="21" t="e">
        <f t="shared" si="16"/>
        <v>#REF!</v>
      </c>
      <c r="M56" s="16"/>
    </row>
    <row r="57" spans="1:13" s="51" customFormat="1" ht="23.1" customHeight="1">
      <c r="A57" s="58"/>
      <c r="B57" s="58" t="e">
        <f>#REF!</f>
        <v>#REF!</v>
      </c>
      <c r="C57" s="59" t="e">
        <f>#REF!</f>
        <v>#REF!</v>
      </c>
      <c r="D57" s="60" t="e">
        <f>#REF!</f>
        <v>#REF!</v>
      </c>
      <c r="E57" s="58" t="e">
        <f>#REF!</f>
        <v>#REF!</v>
      </c>
      <c r="F57" s="30" t="e">
        <f>INT(VLOOKUP($B57&amp;$C57,#REF!,3,FALSE))</f>
        <v>#REF!</v>
      </c>
      <c r="G57" s="61" t="e">
        <f t="shared" si="13"/>
        <v>#REF!</v>
      </c>
      <c r="H57" s="21"/>
      <c r="I57" s="61" t="e">
        <f t="shared" si="14"/>
        <v>#REF!</v>
      </c>
      <c r="J57" s="21"/>
      <c r="K57" s="61" t="e">
        <f t="shared" si="15"/>
        <v>#REF!</v>
      </c>
      <c r="L57" s="21" t="e">
        <f t="shared" si="16"/>
        <v>#REF!</v>
      </c>
      <c r="M57" s="16"/>
    </row>
    <row r="58" spans="1:13" s="51" customFormat="1" ht="23.1" customHeight="1">
      <c r="A58" s="58"/>
      <c r="B58" s="58" t="e">
        <f>#REF!</f>
        <v>#REF!</v>
      </c>
      <c r="C58" s="59" t="e">
        <f>#REF!</f>
        <v>#REF!</v>
      </c>
      <c r="D58" s="60" t="e">
        <f>#REF!</f>
        <v>#REF!</v>
      </c>
      <c r="E58" s="58" t="e">
        <f>#REF!</f>
        <v>#REF!</v>
      </c>
      <c r="F58" s="30" t="e">
        <f>INT(VLOOKUP($B58&amp;$C58,#REF!,3,FALSE))</f>
        <v>#REF!</v>
      </c>
      <c r="G58" s="61" t="e">
        <f t="shared" si="13"/>
        <v>#REF!</v>
      </c>
      <c r="H58" s="21"/>
      <c r="I58" s="61" t="e">
        <f t="shared" si="14"/>
        <v>#REF!</v>
      </c>
      <c r="J58" s="21"/>
      <c r="K58" s="61" t="e">
        <f t="shared" si="15"/>
        <v>#REF!</v>
      </c>
      <c r="L58" s="21" t="e">
        <f t="shared" si="16"/>
        <v>#REF!</v>
      </c>
      <c r="M58" s="16"/>
    </row>
    <row r="59" spans="1:13" s="51" customFormat="1" ht="23.1" customHeight="1">
      <c r="A59" s="58"/>
      <c r="B59" s="58" t="e">
        <f>#REF!</f>
        <v>#REF!</v>
      </c>
      <c r="C59" s="59" t="e">
        <f>#REF!</f>
        <v>#REF!</v>
      </c>
      <c r="D59" s="60" t="e">
        <f>#REF!</f>
        <v>#REF!</v>
      </c>
      <c r="E59" s="58" t="e">
        <f>#REF!</f>
        <v>#REF!</v>
      </c>
      <c r="F59" s="30" t="e">
        <f>INT(VLOOKUP($B59&amp;$C59,#REF!,3,FALSE))</f>
        <v>#REF!</v>
      </c>
      <c r="G59" s="61" t="e">
        <f t="shared" si="13"/>
        <v>#REF!</v>
      </c>
      <c r="H59" s="21"/>
      <c r="I59" s="61" t="e">
        <f t="shared" si="14"/>
        <v>#REF!</v>
      </c>
      <c r="J59" s="21"/>
      <c r="K59" s="61" t="e">
        <f t="shared" si="15"/>
        <v>#REF!</v>
      </c>
      <c r="L59" s="21" t="e">
        <f t="shared" si="16"/>
        <v>#REF!</v>
      </c>
      <c r="M59" s="16"/>
    </row>
    <row r="60" spans="1:13" s="51" customFormat="1" ht="23.1" customHeight="1">
      <c r="A60" s="58"/>
      <c r="B60" s="58" t="e">
        <f>#REF!</f>
        <v>#REF!</v>
      </c>
      <c r="C60" s="59" t="e">
        <f>#REF!</f>
        <v>#REF!</v>
      </c>
      <c r="D60" s="60" t="e">
        <f>#REF!</f>
        <v>#REF!</v>
      </c>
      <c r="E60" s="58" t="e">
        <f>#REF!</f>
        <v>#REF!</v>
      </c>
      <c r="F60" s="30" t="e">
        <f>INT(VLOOKUP($B60&amp;$C60,#REF!,3,FALSE))</f>
        <v>#REF!</v>
      </c>
      <c r="G60" s="61" t="e">
        <f t="shared" si="13"/>
        <v>#REF!</v>
      </c>
      <c r="H60" s="21"/>
      <c r="I60" s="61" t="e">
        <f t="shared" si="14"/>
        <v>#REF!</v>
      </c>
      <c r="J60" s="21"/>
      <c r="K60" s="61" t="e">
        <f t="shared" si="15"/>
        <v>#REF!</v>
      </c>
      <c r="L60" s="21" t="e">
        <f t="shared" si="16"/>
        <v>#REF!</v>
      </c>
      <c r="M60" s="16"/>
    </row>
    <row r="61" spans="1:13" s="51" customFormat="1" ht="23.1" customHeight="1">
      <c r="A61" s="58"/>
      <c r="B61" s="58" t="e">
        <f>#REF!</f>
        <v>#REF!</v>
      </c>
      <c r="C61" s="59" t="e">
        <f>#REF!</f>
        <v>#REF!</v>
      </c>
      <c r="D61" s="60" t="e">
        <f>#REF!</f>
        <v>#REF!</v>
      </c>
      <c r="E61" s="58" t="e">
        <f>#REF!</f>
        <v>#REF!</v>
      </c>
      <c r="F61" s="30" t="e">
        <f>INT(VLOOKUP($B61&amp;$C61,#REF!,3,FALSE))</f>
        <v>#REF!</v>
      </c>
      <c r="G61" s="61" t="e">
        <f t="shared" si="13"/>
        <v>#REF!</v>
      </c>
      <c r="H61" s="21"/>
      <c r="I61" s="61" t="e">
        <f t="shared" si="14"/>
        <v>#REF!</v>
      </c>
      <c r="J61" s="21"/>
      <c r="K61" s="61" t="e">
        <f t="shared" si="15"/>
        <v>#REF!</v>
      </c>
      <c r="L61" s="21" t="e">
        <f t="shared" si="16"/>
        <v>#REF!</v>
      </c>
      <c r="M61" s="16"/>
    </row>
    <row r="62" spans="1:13" s="51" customFormat="1" ht="23.1" customHeight="1">
      <c r="A62" s="58"/>
      <c r="B62" s="58" t="e">
        <f>#REF!</f>
        <v>#REF!</v>
      </c>
      <c r="C62" s="59" t="e">
        <f>#REF!</f>
        <v>#REF!</v>
      </c>
      <c r="D62" s="60" t="e">
        <f>#REF!</f>
        <v>#REF!</v>
      </c>
      <c r="E62" s="58" t="e">
        <f>#REF!</f>
        <v>#REF!</v>
      </c>
      <c r="F62" s="30" t="e">
        <f>INT(VLOOKUP($B62&amp;$C62,#REF!,3,FALSE))</f>
        <v>#REF!</v>
      </c>
      <c r="G62" s="61" t="e">
        <f t="shared" si="13"/>
        <v>#REF!</v>
      </c>
      <c r="H62" s="21"/>
      <c r="I62" s="61" t="e">
        <f t="shared" si="14"/>
        <v>#REF!</v>
      </c>
      <c r="J62" s="21"/>
      <c r="K62" s="61" t="e">
        <f t="shared" si="15"/>
        <v>#REF!</v>
      </c>
      <c r="L62" s="21" t="e">
        <f t="shared" si="16"/>
        <v>#REF!</v>
      </c>
      <c r="M62" s="16"/>
    </row>
    <row r="63" spans="1:13" s="51" customFormat="1" ht="23.1" customHeight="1">
      <c r="A63" s="58"/>
      <c r="B63" s="58" t="e">
        <f>#REF!</f>
        <v>#REF!</v>
      </c>
      <c r="C63" s="59" t="e">
        <f>#REF!</f>
        <v>#REF!</v>
      </c>
      <c r="D63" s="60" t="e">
        <f>#REF!</f>
        <v>#REF!</v>
      </c>
      <c r="E63" s="58" t="e">
        <f>#REF!</f>
        <v>#REF!</v>
      </c>
      <c r="F63" s="30" t="e">
        <f>INT(VLOOKUP($B63&amp;$C63,#REF!,3,FALSE))</f>
        <v>#REF!</v>
      </c>
      <c r="G63" s="61" t="e">
        <f t="shared" si="13"/>
        <v>#REF!</v>
      </c>
      <c r="H63" s="21"/>
      <c r="I63" s="61" t="e">
        <f>IF(INT(E63*H63)=0," ",INT(E63*H63))</f>
        <v>#REF!</v>
      </c>
      <c r="J63" s="21"/>
      <c r="K63" s="61" t="e">
        <f>IF(INT(E63*J63)=0," ",INT(E63*J63))</f>
        <v>#REF!</v>
      </c>
      <c r="L63" s="21" t="e">
        <f>SUM(G63,I63,K63)</f>
        <v>#REF!</v>
      </c>
      <c r="M63" s="16"/>
    </row>
    <row r="64" spans="1:13" s="51" customFormat="1" ht="23.1" customHeight="1">
      <c r="A64" s="58"/>
      <c r="B64" s="58" t="e">
        <f>#REF!</f>
        <v>#REF!</v>
      </c>
      <c r="C64" s="59" t="e">
        <f>#REF!</f>
        <v>#REF!</v>
      </c>
      <c r="D64" s="60" t="e">
        <f>#REF!</f>
        <v>#REF!</v>
      </c>
      <c r="E64" s="58" t="e">
        <f>#REF!</f>
        <v>#REF!</v>
      </c>
      <c r="F64" s="30" t="e">
        <f>INT(VLOOKUP($B64&amp;$C64,#REF!,3,FALSE))</f>
        <v>#REF!</v>
      </c>
      <c r="G64" s="61" t="e">
        <f t="shared" si="13"/>
        <v>#REF!</v>
      </c>
      <c r="H64" s="21"/>
      <c r="I64" s="61" t="e">
        <f>IF(INT(E64*H64)=0," ",INT(E64*H64))</f>
        <v>#REF!</v>
      </c>
      <c r="J64" s="21"/>
      <c r="K64" s="61" t="e">
        <f>IF(INT(E64*J64)=0," ",INT(E64*J64))</f>
        <v>#REF!</v>
      </c>
      <c r="L64" s="21" t="e">
        <f>SUM(G64,I64,K64)</f>
        <v>#REF!</v>
      </c>
      <c r="M64" s="16"/>
    </row>
    <row r="65" spans="1:13" s="51" customFormat="1" ht="23.1" customHeight="1">
      <c r="A65" s="58"/>
      <c r="B65" s="58" t="e">
        <f>#REF!</f>
        <v>#REF!</v>
      </c>
      <c r="C65" s="59" t="e">
        <f>#REF!</f>
        <v>#REF!</v>
      </c>
      <c r="D65" s="60" t="e">
        <f>#REF!</f>
        <v>#REF!</v>
      </c>
      <c r="E65" s="58" t="e">
        <f>#REF!</f>
        <v>#REF!</v>
      </c>
      <c r="F65" s="30" t="e">
        <f>INT(VLOOKUP($B65&amp;$C65,#REF!,3,FALSE))</f>
        <v>#REF!</v>
      </c>
      <c r="G65" s="61" t="e">
        <f>IF(INT(E65*F65)=0," ",INT(E65*F65))</f>
        <v>#REF!</v>
      </c>
      <c r="H65" s="21"/>
      <c r="I65" s="61"/>
      <c r="J65" s="21"/>
      <c r="K65" s="61"/>
      <c r="L65" s="21"/>
      <c r="M65" s="16"/>
    </row>
    <row r="66" spans="1:13" s="51" customFormat="1" ht="23.1" customHeight="1">
      <c r="A66" s="58"/>
      <c r="B66" s="58" t="e">
        <f>#REF!</f>
        <v>#REF!</v>
      </c>
      <c r="C66" s="59" t="e">
        <f>#REF!</f>
        <v>#REF!</v>
      </c>
      <c r="D66" s="60" t="e">
        <f>#REF!</f>
        <v>#REF!</v>
      </c>
      <c r="E66" s="58" t="e">
        <f>#REF!</f>
        <v>#REF!</v>
      </c>
      <c r="F66" s="30" t="e">
        <f>INT(VLOOKUP($B66&amp;$C66,#REF!,3,FALSE))</f>
        <v>#REF!</v>
      </c>
      <c r="G66" s="61" t="e">
        <f>IF(INT(E66*F66)=0," ",INT(E66*F66))</f>
        <v>#REF!</v>
      </c>
      <c r="H66" s="21"/>
      <c r="I66" s="61"/>
      <c r="J66" s="21"/>
      <c r="K66" s="61"/>
      <c r="L66" s="21"/>
      <c r="M66" s="16"/>
    </row>
    <row r="67" spans="1:13" s="51" customFormat="1" ht="23.1" customHeight="1">
      <c r="A67" s="65"/>
      <c r="B67" s="65" t="s">
        <v>74</v>
      </c>
      <c r="C67" s="80" t="s">
        <v>65</v>
      </c>
      <c r="D67" s="60" t="s">
        <v>60</v>
      </c>
      <c r="E67" s="66" t="e">
        <f>#REF!</f>
        <v>#REF!</v>
      </c>
      <c r="F67" s="22"/>
      <c r="G67" s="22"/>
      <c r="H67" s="30" t="e">
        <f>VLOOKUP($B67&amp;$C67,#REF!,3,FALSE)</f>
        <v>#REF!</v>
      </c>
      <c r="I67" s="61" t="e">
        <f>IF(INT(E67*H67)=0," ",INT(E67*H67))</f>
        <v>#REF!</v>
      </c>
      <c r="J67" s="21"/>
      <c r="K67" s="61" t="e">
        <f>IF(INT(E67*J67)=0," ",INT(E67*J67))</f>
        <v>#REF!</v>
      </c>
      <c r="L67" s="21" t="e">
        <f>SUM(G67,I67,K67)</f>
        <v>#REF!</v>
      </c>
      <c r="M67" s="16"/>
    </row>
    <row r="68" spans="1:13" s="51" customFormat="1" ht="23.1" customHeight="1">
      <c r="A68" s="65"/>
      <c r="B68" s="65" t="s">
        <v>74</v>
      </c>
      <c r="C68" s="80" t="s">
        <v>75</v>
      </c>
      <c r="D68" s="60" t="s">
        <v>60</v>
      </c>
      <c r="E68" s="66" t="e">
        <f>#REF!</f>
        <v>#REF!</v>
      </c>
      <c r="F68" s="22"/>
      <c r="G68" s="22"/>
      <c r="H68" s="30" t="e">
        <f>VLOOKUP($B68&amp;$C68,#REF!,3,FALSE)</f>
        <v>#REF!</v>
      </c>
      <c r="I68" s="61" t="e">
        <f>IF(INT(E68*H68)=0," ",INT(E68*H68))</f>
        <v>#REF!</v>
      </c>
      <c r="J68" s="21"/>
      <c r="K68" s="61" t="e">
        <f>IF(INT(E68*J68)=0," ",INT(E68*J68))</f>
        <v>#REF!</v>
      </c>
      <c r="L68" s="21" t="e">
        <f>SUM(G68,I68,K68)</f>
        <v>#REF!</v>
      </c>
      <c r="M68" s="16"/>
    </row>
    <row r="69" spans="1:13" s="51" customFormat="1" ht="23.1" customHeight="1">
      <c r="A69" s="69"/>
      <c r="B69" s="69" t="s">
        <v>63</v>
      </c>
      <c r="C69" s="78" t="s">
        <v>64</v>
      </c>
      <c r="D69" s="70" t="s">
        <v>64</v>
      </c>
      <c r="E69" s="71" t="s">
        <v>64</v>
      </c>
      <c r="F69" s="2"/>
      <c r="G69" s="2" t="e">
        <f>SUM(G53:G67)</f>
        <v>#REF!</v>
      </c>
      <c r="H69" s="2" t="s">
        <v>64</v>
      </c>
      <c r="I69" s="2" t="e">
        <f>SUM(I53:I68)</f>
        <v>#REF!</v>
      </c>
      <c r="J69" s="2" t="s">
        <v>64</v>
      </c>
      <c r="K69" s="2" t="e">
        <f>SUM(K53:K67)</f>
        <v>#REF!</v>
      </c>
      <c r="L69" s="2" t="e">
        <f>SUM(G69,I69,K69)</f>
        <v>#REF!</v>
      </c>
      <c r="M69" s="67"/>
    </row>
    <row r="70" spans="1:13" s="51" customFormat="1" ht="23.1" customHeight="1">
      <c r="A70" s="69"/>
      <c r="B70" s="69"/>
      <c r="C70" s="78"/>
      <c r="D70" s="70"/>
      <c r="E70" s="71"/>
      <c r="F70" s="2"/>
      <c r="G70" s="2"/>
      <c r="H70" s="2"/>
      <c r="I70" s="2"/>
      <c r="J70" s="2"/>
      <c r="K70" s="2"/>
      <c r="L70" s="2"/>
      <c r="M70" s="67"/>
    </row>
    <row r="71" spans="1:13" s="51" customFormat="1" ht="23.1" customHeight="1">
      <c r="A71" s="98" t="e">
        <f>#REF!</f>
        <v>#REF!</v>
      </c>
      <c r="B71" s="81" t="e">
        <f>#REF!</f>
        <v>#REF!</v>
      </c>
      <c r="C71" s="81" t="e">
        <f>#REF!</f>
        <v>#REF!</v>
      </c>
      <c r="D71" s="70" t="e">
        <f>#REF!</f>
        <v>#REF!</v>
      </c>
      <c r="E71" s="82"/>
      <c r="F71" s="61"/>
      <c r="G71" s="61"/>
      <c r="H71" s="21"/>
      <c r="I71" s="21"/>
      <c r="J71" s="21"/>
      <c r="K71" s="21"/>
      <c r="L71" s="21"/>
      <c r="M71" s="16"/>
    </row>
    <row r="72" spans="1:13" s="51" customFormat="1" ht="23.1" customHeight="1">
      <c r="A72" s="58"/>
      <c r="B72" s="58" t="e">
        <f>#REF!</f>
        <v>#REF!</v>
      </c>
      <c r="C72" s="58" t="e">
        <f>#REF!</f>
        <v>#REF!</v>
      </c>
      <c r="D72" s="60" t="e">
        <f>#REF!</f>
        <v>#REF!</v>
      </c>
      <c r="E72" s="58" t="e">
        <f>#REF!</f>
        <v>#REF!</v>
      </c>
      <c r="F72" s="30" t="e">
        <f>INT(VLOOKUP($B72&amp;$C72,#REF!,3,FALSE))</f>
        <v>#REF!</v>
      </c>
      <c r="G72" s="61" t="e">
        <f>IF(INT(E72*F72)=0," ",INT(E72*F72))</f>
        <v>#REF!</v>
      </c>
      <c r="H72" s="21"/>
      <c r="I72" s="61" t="e">
        <f t="shared" ref="I72:I78" si="17">IF(INT(E72*H72)=0," ",INT(E72*H72))</f>
        <v>#REF!</v>
      </c>
      <c r="J72" s="21"/>
      <c r="K72" s="61" t="e">
        <f t="shared" ref="K72:K78" si="18">IF(INT(E72*J72)=0," ",INT(E72*J72))</f>
        <v>#REF!</v>
      </c>
      <c r="L72" s="21" t="e">
        <f t="shared" ref="L72:L79" si="19">SUM(G72,I72,K72)</f>
        <v>#REF!</v>
      </c>
      <c r="M72" s="16"/>
    </row>
    <row r="73" spans="1:13" s="51" customFormat="1" ht="23.1" customHeight="1">
      <c r="A73" s="58"/>
      <c r="B73" s="58" t="e">
        <f>#REF!</f>
        <v>#REF!</v>
      </c>
      <c r="C73" s="58" t="e">
        <f>#REF!</f>
        <v>#REF!</v>
      </c>
      <c r="D73" s="60" t="e">
        <f>#REF!</f>
        <v>#REF!</v>
      </c>
      <c r="E73" s="58" t="e">
        <f>#REF!</f>
        <v>#REF!</v>
      </c>
      <c r="F73" s="30" t="e">
        <f>INT(VLOOKUP($B73&amp;$C73,#REF!,3,FALSE))</f>
        <v>#REF!</v>
      </c>
      <c r="G73" s="61" t="e">
        <f>IF(INT(E73*F73)=0," ",INT(E73*F73))</f>
        <v>#REF!</v>
      </c>
      <c r="H73" s="21"/>
      <c r="I73" s="61" t="e">
        <f t="shared" si="17"/>
        <v>#REF!</v>
      </c>
      <c r="J73" s="21"/>
      <c r="K73" s="61" t="e">
        <f t="shared" si="18"/>
        <v>#REF!</v>
      </c>
      <c r="L73" s="21" t="e">
        <f t="shared" si="19"/>
        <v>#REF!</v>
      </c>
      <c r="M73" s="16"/>
    </row>
    <row r="74" spans="1:13" s="51" customFormat="1" ht="23.1" customHeight="1">
      <c r="A74" s="58"/>
      <c r="B74" s="58" t="e">
        <f>#REF!</f>
        <v>#REF!</v>
      </c>
      <c r="C74" s="58" t="e">
        <f>#REF!</f>
        <v>#REF!</v>
      </c>
      <c r="D74" s="60" t="e">
        <f>#REF!</f>
        <v>#REF!</v>
      </c>
      <c r="E74" s="58" t="e">
        <f>#REF!</f>
        <v>#REF!</v>
      </c>
      <c r="F74" s="30" t="e">
        <f>INT(VLOOKUP($B74&amp;$C74,#REF!,3,FALSE))</f>
        <v>#REF!</v>
      </c>
      <c r="G74" s="61" t="e">
        <f>IF(INT(E74*F74)=0," ",INT(E74*F74))</f>
        <v>#REF!</v>
      </c>
      <c r="H74" s="21"/>
      <c r="I74" s="61" t="e">
        <f t="shared" si="17"/>
        <v>#REF!</v>
      </c>
      <c r="J74" s="21"/>
      <c r="K74" s="61" t="e">
        <f t="shared" si="18"/>
        <v>#REF!</v>
      </c>
      <c r="L74" s="21" t="e">
        <f t="shared" si="19"/>
        <v>#REF!</v>
      </c>
      <c r="M74" s="16"/>
    </row>
    <row r="75" spans="1:13" s="51" customFormat="1" ht="23.1" customHeight="1">
      <c r="A75" s="58"/>
      <c r="B75" s="58" t="e">
        <f>#REF!</f>
        <v>#REF!</v>
      </c>
      <c r="C75" s="58" t="e">
        <f>#REF!</f>
        <v>#REF!</v>
      </c>
      <c r="D75" s="60" t="e">
        <f>#REF!</f>
        <v>#REF!</v>
      </c>
      <c r="E75" s="58" t="e">
        <f>#REF!</f>
        <v>#REF!</v>
      </c>
      <c r="F75" s="30" t="e">
        <f>INT(VLOOKUP($B75&amp;$C75,#REF!,3,FALSE))</f>
        <v>#REF!</v>
      </c>
      <c r="G75" s="61" t="e">
        <f>IF(INT(E75*F75)=0," ",INT(E75*F75))</f>
        <v>#REF!</v>
      </c>
      <c r="H75" s="21"/>
      <c r="I75" s="61" t="e">
        <f t="shared" si="17"/>
        <v>#REF!</v>
      </c>
      <c r="J75" s="21"/>
      <c r="K75" s="61" t="e">
        <f t="shared" si="18"/>
        <v>#REF!</v>
      </c>
      <c r="L75" s="21" t="e">
        <f t="shared" si="19"/>
        <v>#REF!</v>
      </c>
      <c r="M75" s="16"/>
    </row>
    <row r="76" spans="1:13" s="51" customFormat="1" ht="23.1" customHeight="1">
      <c r="A76" s="58"/>
      <c r="B76" s="58" t="e">
        <f>#REF!</f>
        <v>#REF!</v>
      </c>
      <c r="C76" s="58" t="e">
        <f>#REF!</f>
        <v>#REF!</v>
      </c>
      <c r="D76" s="60" t="e">
        <f>#REF!</f>
        <v>#REF!</v>
      </c>
      <c r="E76" s="58" t="e">
        <f>#REF!</f>
        <v>#REF!</v>
      </c>
      <c r="F76" s="30" t="e">
        <f>INT(VLOOKUP($B76&amp;$C76,#REF!,3,FALSE))</f>
        <v>#REF!</v>
      </c>
      <c r="G76" s="61" t="e">
        <f>IF(INT(E76*F76)=0," ",INT(E76*F76))</f>
        <v>#REF!</v>
      </c>
      <c r="H76" s="21"/>
      <c r="I76" s="61" t="e">
        <f t="shared" si="17"/>
        <v>#REF!</v>
      </c>
      <c r="J76" s="21"/>
      <c r="K76" s="61" t="e">
        <f t="shared" si="18"/>
        <v>#REF!</v>
      </c>
      <c r="L76" s="21" t="e">
        <f t="shared" si="19"/>
        <v>#REF!</v>
      </c>
      <c r="M76" s="16"/>
    </row>
    <row r="77" spans="1:13" s="51" customFormat="1" ht="23.1" customHeight="1">
      <c r="A77" s="65"/>
      <c r="B77" s="65" t="s">
        <v>74</v>
      </c>
      <c r="C77" s="80" t="s">
        <v>65</v>
      </c>
      <c r="D77" s="60" t="s">
        <v>60</v>
      </c>
      <c r="E77" s="66" t="e">
        <f>#REF!</f>
        <v>#REF!</v>
      </c>
      <c r="F77" s="22"/>
      <c r="G77" s="22"/>
      <c r="H77" s="30" t="e">
        <f>VLOOKUP($B77&amp;$C77,#REF!,3,FALSE)</f>
        <v>#REF!</v>
      </c>
      <c r="I77" s="61" t="e">
        <f t="shared" si="17"/>
        <v>#REF!</v>
      </c>
      <c r="J77" s="21"/>
      <c r="K77" s="61" t="e">
        <f t="shared" si="18"/>
        <v>#REF!</v>
      </c>
      <c r="L77" s="21" t="e">
        <f t="shared" si="19"/>
        <v>#REF!</v>
      </c>
      <c r="M77" s="16"/>
    </row>
    <row r="78" spans="1:13" s="51" customFormat="1" ht="23.1" customHeight="1">
      <c r="A78" s="65"/>
      <c r="B78" s="65" t="s">
        <v>74</v>
      </c>
      <c r="C78" s="80" t="s">
        <v>75</v>
      </c>
      <c r="D78" s="60" t="s">
        <v>60</v>
      </c>
      <c r="E78" s="66" t="e">
        <f>#REF!</f>
        <v>#REF!</v>
      </c>
      <c r="F78" s="22"/>
      <c r="G78" s="22"/>
      <c r="H78" s="30" t="e">
        <f>VLOOKUP($B78&amp;$C78,#REF!,3,FALSE)</f>
        <v>#REF!</v>
      </c>
      <c r="I78" s="61" t="e">
        <f t="shared" si="17"/>
        <v>#REF!</v>
      </c>
      <c r="J78" s="21"/>
      <c r="K78" s="61" t="e">
        <f t="shared" si="18"/>
        <v>#REF!</v>
      </c>
      <c r="L78" s="21" t="e">
        <f t="shared" si="19"/>
        <v>#REF!</v>
      </c>
      <c r="M78" s="16"/>
    </row>
    <row r="79" spans="1:13" s="51" customFormat="1" ht="23.1" customHeight="1">
      <c r="A79" s="69"/>
      <c r="B79" s="69" t="s">
        <v>63</v>
      </c>
      <c r="C79" s="78" t="s">
        <v>64</v>
      </c>
      <c r="D79" s="70" t="s">
        <v>64</v>
      </c>
      <c r="E79" s="71" t="s">
        <v>64</v>
      </c>
      <c r="F79" s="2"/>
      <c r="G79" s="2" t="e">
        <f>SUM(G71:G77)</f>
        <v>#REF!</v>
      </c>
      <c r="H79" s="2" t="s">
        <v>64</v>
      </c>
      <c r="I79" s="2" t="e">
        <f>SUM(I71:I78)</f>
        <v>#REF!</v>
      </c>
      <c r="J79" s="2" t="s">
        <v>64</v>
      </c>
      <c r="K79" s="2" t="e">
        <f>SUM(K71:K77)</f>
        <v>#REF!</v>
      </c>
      <c r="L79" s="2" t="e">
        <f t="shared" si="19"/>
        <v>#REF!</v>
      </c>
      <c r="M79" s="67"/>
    </row>
    <row r="80" spans="1:13" s="51" customFormat="1" ht="23.1" customHeight="1">
      <c r="A80" s="69"/>
      <c r="B80" s="69"/>
      <c r="C80" s="78"/>
      <c r="D80" s="70"/>
      <c r="E80" s="71"/>
      <c r="F80" s="2"/>
      <c r="G80" s="2"/>
      <c r="H80" s="2"/>
      <c r="I80" s="2"/>
      <c r="J80" s="2"/>
      <c r="K80" s="2"/>
      <c r="L80" s="2"/>
      <c r="M80" s="67"/>
    </row>
    <row r="81" spans="1:13" s="51" customFormat="1" ht="23.1" customHeight="1">
      <c r="A81" s="98"/>
      <c r="B81" s="81"/>
      <c r="C81" s="81"/>
      <c r="D81" s="70"/>
      <c r="E81" s="82"/>
      <c r="F81" s="61"/>
      <c r="G81" s="61"/>
      <c r="H81" s="21"/>
      <c r="I81" s="21"/>
      <c r="J81" s="21"/>
      <c r="K81" s="21"/>
      <c r="L81" s="21"/>
      <c r="M81" s="16"/>
    </row>
    <row r="82" spans="1:13" s="51" customFormat="1" ht="23.1" customHeight="1">
      <c r="A82" s="58"/>
      <c r="B82" s="58"/>
      <c r="C82" s="58"/>
      <c r="D82" s="60"/>
      <c r="E82" s="58"/>
      <c r="F82" s="30"/>
      <c r="G82" s="61"/>
      <c r="H82" s="21"/>
      <c r="I82" s="61"/>
      <c r="J82" s="21"/>
      <c r="K82" s="61"/>
      <c r="L82" s="21"/>
      <c r="M82" s="16"/>
    </row>
    <row r="83" spans="1:13" s="51" customFormat="1" ht="23.1" customHeight="1">
      <c r="A83" s="58"/>
      <c r="B83" s="58"/>
      <c r="C83" s="58"/>
      <c r="D83" s="60"/>
      <c r="E83" s="58"/>
      <c r="F83" s="30"/>
      <c r="G83" s="61"/>
      <c r="H83" s="21"/>
      <c r="I83" s="61"/>
      <c r="J83" s="21"/>
      <c r="K83" s="61"/>
      <c r="L83" s="21"/>
      <c r="M83" s="16"/>
    </row>
    <row r="84" spans="1:13" s="51" customFormat="1" ht="23.1" customHeight="1">
      <c r="A84" s="58"/>
      <c r="B84" s="58"/>
      <c r="C84" s="58"/>
      <c r="D84" s="60"/>
      <c r="E84" s="58"/>
      <c r="F84" s="30"/>
      <c r="G84" s="61"/>
      <c r="H84" s="21"/>
      <c r="I84" s="61"/>
      <c r="J84" s="21"/>
      <c r="K84" s="61"/>
      <c r="L84" s="21"/>
      <c r="M84" s="16"/>
    </row>
    <row r="85" spans="1:13" s="51" customFormat="1" ht="23.1" customHeight="1">
      <c r="A85" s="58"/>
      <c r="B85" s="58"/>
      <c r="C85" s="58"/>
      <c r="D85" s="60"/>
      <c r="E85" s="58"/>
      <c r="F85" s="30"/>
      <c r="G85" s="61"/>
      <c r="H85" s="21"/>
      <c r="I85" s="61"/>
      <c r="J85" s="21"/>
      <c r="K85" s="61"/>
      <c r="L85" s="21"/>
      <c r="M85" s="16"/>
    </row>
    <row r="86" spans="1:13" s="51" customFormat="1" ht="23.1" customHeight="1">
      <c r="A86" s="58"/>
      <c r="B86" s="58"/>
      <c r="C86" s="58"/>
      <c r="D86" s="60"/>
      <c r="E86" s="58"/>
      <c r="F86" s="30"/>
      <c r="G86" s="61"/>
      <c r="H86" s="21"/>
      <c r="I86" s="61"/>
      <c r="J86" s="21"/>
      <c r="K86" s="61"/>
      <c r="L86" s="21"/>
      <c r="M86" s="16"/>
    </row>
    <row r="87" spans="1:13" s="51" customFormat="1" ht="23.1" customHeight="1">
      <c r="A87" s="58"/>
      <c r="B87" s="58"/>
      <c r="C87" s="58"/>
      <c r="D87" s="60"/>
      <c r="E87" s="58"/>
      <c r="F87" s="30"/>
      <c r="G87" s="61"/>
      <c r="H87" s="21"/>
      <c r="I87" s="61"/>
      <c r="J87" s="21"/>
      <c r="K87" s="61"/>
      <c r="L87" s="21"/>
      <c r="M87" s="16"/>
    </row>
    <row r="88" spans="1:13" s="51" customFormat="1" ht="23.1" customHeight="1">
      <c r="A88" s="58"/>
      <c r="B88" s="58"/>
      <c r="C88" s="58"/>
      <c r="D88" s="60"/>
      <c r="E88" s="58"/>
      <c r="F88" s="30"/>
      <c r="G88" s="61"/>
      <c r="H88" s="21"/>
      <c r="I88" s="61"/>
      <c r="J88" s="21"/>
      <c r="K88" s="61"/>
      <c r="L88" s="21"/>
      <c r="M88" s="16"/>
    </row>
    <row r="89" spans="1:13" s="51" customFormat="1" ht="23.1" customHeight="1">
      <c r="A89" s="58"/>
      <c r="B89" s="58"/>
      <c r="C89" s="58"/>
      <c r="D89" s="60"/>
      <c r="E89" s="58"/>
      <c r="F89" s="30"/>
      <c r="G89" s="61"/>
      <c r="H89" s="21"/>
      <c r="I89" s="61"/>
      <c r="J89" s="21"/>
      <c r="K89" s="61"/>
      <c r="L89" s="21"/>
      <c r="M89" s="16"/>
    </row>
    <row r="90" spans="1:13" s="51" customFormat="1" ht="23.1" customHeight="1">
      <c r="A90" s="58"/>
      <c r="B90" s="58"/>
      <c r="C90" s="58"/>
      <c r="D90" s="60"/>
      <c r="E90" s="58"/>
      <c r="F90" s="30"/>
      <c r="G90" s="61"/>
      <c r="H90" s="21"/>
      <c r="I90" s="61"/>
      <c r="J90" s="21"/>
      <c r="K90" s="61"/>
      <c r="L90" s="21"/>
      <c r="M90" s="16"/>
    </row>
    <row r="91" spans="1:13" s="51" customFormat="1" ht="23.1" customHeight="1">
      <c r="A91" s="65"/>
      <c r="B91" s="65"/>
      <c r="C91" s="80"/>
      <c r="D91" s="60"/>
      <c r="E91" s="66"/>
      <c r="F91" s="22"/>
      <c r="G91" s="22"/>
      <c r="H91" s="30"/>
      <c r="I91" s="61"/>
      <c r="J91" s="21"/>
      <c r="K91" s="61"/>
      <c r="L91" s="21"/>
      <c r="M91" s="16"/>
    </row>
    <row r="92" spans="1:13" s="51" customFormat="1" ht="23.1" customHeight="1">
      <c r="A92" s="65"/>
      <c r="B92" s="65"/>
      <c r="C92" s="80"/>
      <c r="D92" s="60"/>
      <c r="E92" s="66"/>
      <c r="F92" s="22"/>
      <c r="G92" s="22"/>
      <c r="H92" s="30"/>
      <c r="I92" s="61"/>
      <c r="J92" s="21"/>
      <c r="K92" s="61"/>
      <c r="L92" s="21"/>
      <c r="M92" s="16"/>
    </row>
    <row r="93" spans="1:13" s="51" customFormat="1" ht="23.1" customHeight="1">
      <c r="A93" s="69"/>
      <c r="B93" s="69"/>
      <c r="C93" s="78"/>
      <c r="D93" s="70"/>
      <c r="E93" s="71"/>
      <c r="F93" s="2"/>
      <c r="G93" s="2"/>
      <c r="H93" s="2"/>
      <c r="I93" s="2"/>
      <c r="J93" s="2"/>
      <c r="K93" s="2"/>
      <c r="L93" s="2"/>
      <c r="M93" s="67"/>
    </row>
    <row r="94" spans="1:13" s="51" customFormat="1" ht="23.1" customHeight="1">
      <c r="A94" s="69"/>
      <c r="B94" s="69"/>
      <c r="C94" s="78"/>
      <c r="D94" s="70"/>
      <c r="E94" s="71"/>
      <c r="F94" s="2"/>
      <c r="G94" s="2"/>
      <c r="H94" s="2"/>
      <c r="I94" s="2"/>
      <c r="J94" s="2"/>
      <c r="K94" s="2"/>
      <c r="L94" s="2"/>
      <c r="M94" s="67"/>
    </row>
    <row r="95" spans="1:13" s="51" customFormat="1" ht="23.1" customHeight="1">
      <c r="A95" s="69"/>
      <c r="B95" s="69"/>
      <c r="C95" s="78"/>
      <c r="D95" s="70"/>
      <c r="E95" s="71"/>
      <c r="F95" s="2"/>
      <c r="G95" s="2"/>
      <c r="H95" s="2"/>
      <c r="I95" s="2"/>
      <c r="J95" s="2"/>
      <c r="K95" s="2"/>
      <c r="L95" s="2"/>
      <c r="M95" s="67"/>
    </row>
    <row r="96" spans="1:13" s="51" customFormat="1" ht="23.1" customHeight="1">
      <c r="A96" s="69"/>
      <c r="B96" s="69"/>
      <c r="C96" s="78"/>
      <c r="D96" s="70"/>
      <c r="E96" s="71"/>
      <c r="F96" s="2"/>
      <c r="G96" s="2"/>
      <c r="H96" s="2"/>
      <c r="I96" s="2"/>
      <c r="J96" s="2"/>
      <c r="K96" s="2"/>
      <c r="L96" s="2"/>
      <c r="M96" s="67"/>
    </row>
    <row r="97" spans="1:20" s="51" customFormat="1" ht="23.1" customHeight="1">
      <c r="A97" s="69"/>
      <c r="B97" s="69"/>
      <c r="C97" s="78"/>
      <c r="D97" s="70"/>
      <c r="E97" s="71"/>
      <c r="F97" s="2"/>
      <c r="G97" s="2"/>
      <c r="H97" s="2"/>
      <c r="I97" s="2"/>
      <c r="J97" s="2"/>
      <c r="K97" s="2"/>
      <c r="L97" s="2"/>
      <c r="M97" s="67"/>
    </row>
    <row r="98" spans="1:20" s="51" customFormat="1" ht="23.1" customHeight="1">
      <c r="A98" s="69"/>
      <c r="B98" s="69"/>
      <c r="C98" s="78"/>
      <c r="D98" s="70"/>
      <c r="E98" s="71"/>
      <c r="F98" s="2"/>
      <c r="G98" s="2"/>
      <c r="H98" s="2"/>
      <c r="I98" s="2"/>
      <c r="J98" s="2"/>
      <c r="K98" s="2"/>
      <c r="L98" s="2"/>
      <c r="M98" s="67"/>
    </row>
    <row r="99" spans="1:20" s="51" customFormat="1" ht="23.1" customHeight="1">
      <c r="A99" s="69"/>
      <c r="B99" s="69"/>
      <c r="C99" s="78"/>
      <c r="D99" s="70"/>
      <c r="E99" s="71"/>
      <c r="F99" s="2"/>
      <c r="G99" s="2"/>
      <c r="H99" s="2"/>
      <c r="I99" s="2"/>
      <c r="J99" s="2"/>
      <c r="K99" s="2"/>
      <c r="L99" s="2"/>
      <c r="M99" s="67"/>
    </row>
    <row r="100" spans="1:20" s="51" customFormat="1" ht="23.1" customHeight="1">
      <c r="A100" s="81"/>
      <c r="B100" s="81"/>
      <c r="C100" s="80"/>
      <c r="D100" s="60"/>
      <c r="E100" s="82"/>
      <c r="F100" s="61"/>
      <c r="G100" s="61"/>
      <c r="H100" s="21"/>
      <c r="I100" s="21"/>
      <c r="J100" s="21"/>
      <c r="K100" s="21"/>
      <c r="L100" s="21"/>
      <c r="M100" s="16"/>
    </row>
    <row r="101" spans="1:20" s="63" customFormat="1" ht="23.1" customHeight="1">
      <c r="A101" s="69"/>
      <c r="B101" s="69"/>
      <c r="C101" s="78"/>
      <c r="D101" s="70"/>
      <c r="E101" s="71"/>
      <c r="F101" s="2"/>
      <c r="G101" s="2"/>
      <c r="H101" s="2"/>
      <c r="I101" s="2"/>
      <c r="J101" s="2"/>
      <c r="K101" s="2"/>
      <c r="L101" s="79"/>
      <c r="M101" s="67"/>
      <c r="P101" s="54"/>
      <c r="Q101" s="54"/>
      <c r="R101" s="54"/>
      <c r="T101" s="54"/>
    </row>
    <row r="102" spans="1:20" s="63" customFormat="1" ht="23.1" customHeight="1">
      <c r="A102" s="69"/>
      <c r="B102" s="69"/>
      <c r="C102" s="78"/>
      <c r="D102" s="70"/>
      <c r="E102" s="71"/>
      <c r="F102" s="2"/>
      <c r="G102" s="2"/>
      <c r="H102" s="2"/>
      <c r="I102" s="2"/>
      <c r="J102" s="2"/>
      <c r="K102" s="2"/>
      <c r="L102" s="79"/>
      <c r="M102" s="67"/>
      <c r="P102" s="54"/>
      <c r="Q102" s="54"/>
      <c r="R102" s="54"/>
      <c r="T102" s="54"/>
    </row>
    <row r="103" spans="1:20" s="63" customFormat="1" ht="23.1" customHeight="1">
      <c r="A103" s="69"/>
      <c r="B103" s="69"/>
      <c r="C103" s="78"/>
      <c r="D103" s="70"/>
      <c r="E103" s="71"/>
      <c r="F103" s="2"/>
      <c r="G103" s="2"/>
      <c r="H103" s="2"/>
      <c r="I103" s="2"/>
      <c r="J103" s="2"/>
      <c r="K103" s="2"/>
      <c r="L103" s="79"/>
      <c r="M103" s="67"/>
      <c r="P103" s="54"/>
      <c r="Q103" s="54"/>
      <c r="R103" s="54"/>
      <c r="T103" s="54"/>
    </row>
    <row r="104" spans="1:20" s="63" customFormat="1" ht="23.1" customHeight="1">
      <c r="A104" s="69"/>
      <c r="B104" s="69"/>
      <c r="C104" s="78"/>
      <c r="D104" s="70"/>
      <c r="E104" s="71"/>
      <c r="F104" s="2"/>
      <c r="G104" s="2"/>
      <c r="H104" s="2"/>
      <c r="I104" s="2"/>
      <c r="J104" s="2"/>
      <c r="K104" s="2"/>
      <c r="L104" s="79"/>
      <c r="M104" s="67"/>
      <c r="P104" s="54"/>
      <c r="Q104" s="54"/>
      <c r="R104" s="54"/>
      <c r="T104" s="54"/>
    </row>
    <row r="105" spans="1:20" s="63" customFormat="1" ht="23.1" customHeight="1">
      <c r="A105" s="69"/>
      <c r="B105" s="69"/>
      <c r="C105" s="78"/>
      <c r="D105" s="70"/>
      <c r="E105" s="71"/>
      <c r="F105" s="2"/>
      <c r="G105" s="2"/>
      <c r="H105" s="2"/>
      <c r="I105" s="2"/>
      <c r="J105" s="2"/>
      <c r="K105" s="2"/>
      <c r="L105" s="79"/>
      <c r="M105" s="67"/>
      <c r="P105" s="54"/>
      <c r="Q105" s="54"/>
      <c r="R105" s="54"/>
      <c r="T105" s="54"/>
    </row>
    <row r="106" spans="1:20" s="63" customFormat="1" ht="23.1" customHeight="1">
      <c r="A106" s="69"/>
      <c r="B106" s="69"/>
      <c r="C106" s="78"/>
      <c r="D106" s="70"/>
      <c r="E106" s="71"/>
      <c r="F106" s="2"/>
      <c r="G106" s="2"/>
      <c r="H106" s="2"/>
      <c r="I106" s="2"/>
      <c r="J106" s="2"/>
      <c r="K106" s="2"/>
      <c r="L106" s="79"/>
      <c r="M106" s="67"/>
      <c r="P106" s="54"/>
      <c r="Q106" s="54"/>
      <c r="R106" s="54"/>
      <c r="T106" s="54"/>
    </row>
    <row r="107" spans="1:20" s="63" customFormat="1" ht="23.1" customHeight="1">
      <c r="A107" s="69"/>
      <c r="B107" s="69"/>
      <c r="C107" s="78"/>
      <c r="D107" s="70"/>
      <c r="E107" s="71"/>
      <c r="F107" s="2"/>
      <c r="G107" s="2"/>
      <c r="H107" s="2"/>
      <c r="I107" s="2"/>
      <c r="J107" s="2"/>
      <c r="K107" s="2"/>
      <c r="L107" s="79"/>
      <c r="M107" s="67"/>
      <c r="P107" s="54"/>
      <c r="Q107" s="54"/>
      <c r="R107" s="54"/>
      <c r="T107" s="54"/>
    </row>
    <row r="108" spans="1:20" s="63" customFormat="1" ht="23.1" customHeight="1">
      <c r="A108" s="69"/>
      <c r="B108" s="69"/>
      <c r="C108" s="78"/>
      <c r="D108" s="70"/>
      <c r="E108" s="71"/>
      <c r="F108" s="2"/>
      <c r="G108" s="2"/>
      <c r="H108" s="2"/>
      <c r="I108" s="2"/>
      <c r="J108" s="2"/>
      <c r="K108" s="2"/>
      <c r="L108" s="79"/>
      <c r="M108" s="67"/>
      <c r="P108" s="54"/>
      <c r="Q108" s="54"/>
      <c r="R108" s="54"/>
      <c r="T108" s="54"/>
    </row>
    <row r="109" spans="1:20" s="63" customFormat="1" ht="23.1" customHeight="1">
      <c r="A109" s="69"/>
      <c r="B109" s="69"/>
      <c r="C109" s="78"/>
      <c r="D109" s="70"/>
      <c r="E109" s="71"/>
      <c r="F109" s="2"/>
      <c r="G109" s="2"/>
      <c r="H109" s="2"/>
      <c r="I109" s="2"/>
      <c r="J109" s="2"/>
      <c r="K109" s="2"/>
      <c r="L109" s="79"/>
      <c r="M109" s="67"/>
      <c r="P109" s="54"/>
      <c r="Q109" s="54"/>
      <c r="R109" s="54"/>
      <c r="T109" s="54"/>
    </row>
    <row r="110" spans="1:20" s="63" customFormat="1" ht="23.1" customHeight="1">
      <c r="A110" s="69"/>
      <c r="B110" s="69"/>
      <c r="C110" s="78"/>
      <c r="D110" s="70"/>
      <c r="E110" s="71"/>
      <c r="F110" s="2"/>
      <c r="G110" s="2"/>
      <c r="H110" s="2"/>
      <c r="I110" s="2"/>
      <c r="J110" s="2"/>
      <c r="K110" s="2"/>
      <c r="L110" s="79"/>
      <c r="M110" s="67"/>
      <c r="P110" s="54"/>
      <c r="Q110" s="54"/>
      <c r="R110" s="54"/>
      <c r="T110" s="54"/>
    </row>
    <row r="111" spans="1:20" s="63" customFormat="1" ht="23.1" customHeight="1">
      <c r="A111" s="69"/>
      <c r="B111" s="69"/>
      <c r="C111" s="78"/>
      <c r="D111" s="70"/>
      <c r="E111" s="71"/>
      <c r="F111" s="2"/>
      <c r="G111" s="2"/>
      <c r="H111" s="2"/>
      <c r="I111" s="2"/>
      <c r="J111" s="2"/>
      <c r="K111" s="2"/>
      <c r="L111" s="79"/>
      <c r="M111" s="67"/>
      <c r="P111" s="54"/>
      <c r="Q111" s="54"/>
      <c r="R111" s="54"/>
      <c r="T111" s="54"/>
    </row>
    <row r="112" spans="1:20" s="63" customFormat="1" ht="23.1" customHeight="1">
      <c r="A112" s="69"/>
      <c r="B112" s="69"/>
      <c r="C112" s="78"/>
      <c r="D112" s="70"/>
      <c r="E112" s="71"/>
      <c r="F112" s="2"/>
      <c r="G112" s="2"/>
      <c r="H112" s="2"/>
      <c r="I112" s="2"/>
      <c r="J112" s="2"/>
      <c r="K112" s="2"/>
      <c r="L112" s="79"/>
      <c r="M112" s="67"/>
      <c r="P112" s="54"/>
      <c r="Q112" s="54"/>
      <c r="R112" s="54"/>
      <c r="T112" s="54"/>
    </row>
    <row r="113" spans="1:20" s="63" customFormat="1" ht="23.1" customHeight="1">
      <c r="A113" s="69"/>
      <c r="B113" s="69"/>
      <c r="C113" s="78"/>
      <c r="D113" s="70"/>
      <c r="E113" s="71"/>
      <c r="F113" s="2"/>
      <c r="G113" s="2"/>
      <c r="H113" s="2"/>
      <c r="I113" s="2"/>
      <c r="J113" s="2"/>
      <c r="K113" s="2"/>
      <c r="L113" s="79"/>
      <c r="M113" s="67"/>
      <c r="P113" s="54"/>
      <c r="Q113" s="54"/>
      <c r="R113" s="54"/>
      <c r="T113" s="54"/>
    </row>
    <row r="114" spans="1:20" s="63" customFormat="1" ht="23.1" customHeight="1">
      <c r="A114" s="69"/>
      <c r="B114" s="69"/>
      <c r="C114" s="78"/>
      <c r="D114" s="70"/>
      <c r="E114" s="71"/>
      <c r="F114" s="2"/>
      <c r="G114" s="2"/>
      <c r="H114" s="2"/>
      <c r="I114" s="2"/>
      <c r="J114" s="2"/>
      <c r="K114" s="2"/>
      <c r="L114" s="79"/>
      <c r="M114" s="67"/>
      <c r="P114" s="54"/>
      <c r="Q114" s="54"/>
      <c r="R114" s="54"/>
      <c r="T114" s="54"/>
    </row>
    <row r="115" spans="1:20" s="63" customFormat="1" ht="23.1" customHeight="1">
      <c r="A115" s="69"/>
      <c r="B115" s="69"/>
      <c r="C115" s="78"/>
      <c r="D115" s="70"/>
      <c r="E115" s="71"/>
      <c r="F115" s="2"/>
      <c r="G115" s="2"/>
      <c r="H115" s="2"/>
      <c r="I115" s="2"/>
      <c r="J115" s="2"/>
      <c r="K115" s="2"/>
      <c r="L115" s="79"/>
      <c r="M115" s="67"/>
      <c r="P115" s="54"/>
      <c r="Q115" s="54"/>
      <c r="R115" s="54"/>
      <c r="T115" s="54"/>
    </row>
    <row r="116" spans="1:20" s="63" customFormat="1" ht="23.1" customHeight="1">
      <c r="A116" s="69"/>
      <c r="B116" s="69"/>
      <c r="C116" s="78"/>
      <c r="D116" s="70"/>
      <c r="E116" s="71"/>
      <c r="F116" s="2"/>
      <c r="G116" s="2"/>
      <c r="H116" s="2"/>
      <c r="I116" s="2"/>
      <c r="J116" s="2"/>
      <c r="K116" s="2"/>
      <c r="L116" s="79"/>
      <c r="M116" s="67"/>
      <c r="P116" s="54"/>
      <c r="Q116" s="54"/>
      <c r="R116" s="54"/>
      <c r="T116" s="54"/>
    </row>
    <row r="117" spans="1:20" s="63" customFormat="1" ht="23.1" customHeight="1">
      <c r="A117" s="69"/>
      <c r="B117" s="69"/>
      <c r="C117" s="78"/>
      <c r="D117" s="70"/>
      <c r="E117" s="71"/>
      <c r="F117" s="2"/>
      <c r="G117" s="2"/>
      <c r="H117" s="2"/>
      <c r="I117" s="2"/>
      <c r="J117" s="2"/>
      <c r="K117" s="2"/>
      <c r="L117" s="79"/>
      <c r="M117" s="67"/>
      <c r="P117" s="54"/>
      <c r="Q117" s="54"/>
      <c r="R117" s="54"/>
      <c r="T117" s="54"/>
    </row>
    <row r="118" spans="1:20" s="63" customFormat="1" ht="23.1" customHeight="1">
      <c r="A118" s="69"/>
      <c r="B118" s="69"/>
      <c r="C118" s="78"/>
      <c r="D118" s="70"/>
      <c r="E118" s="71"/>
      <c r="F118" s="2"/>
      <c r="G118" s="2"/>
      <c r="H118" s="2"/>
      <c r="I118" s="2"/>
      <c r="J118" s="2"/>
      <c r="K118" s="2"/>
      <c r="L118" s="79"/>
      <c r="M118" s="67"/>
      <c r="P118" s="54"/>
      <c r="Q118" s="54"/>
      <c r="R118" s="54"/>
      <c r="T118" s="54"/>
    </row>
    <row r="119" spans="1:20" s="63" customFormat="1" ht="23.1" customHeight="1">
      <c r="A119" s="69"/>
      <c r="B119" s="69"/>
      <c r="C119" s="78"/>
      <c r="D119" s="70"/>
      <c r="E119" s="71"/>
      <c r="F119" s="2"/>
      <c r="G119" s="2"/>
      <c r="H119" s="2"/>
      <c r="I119" s="2"/>
      <c r="J119" s="2"/>
      <c r="K119" s="2"/>
      <c r="L119" s="79"/>
      <c r="M119" s="67"/>
      <c r="P119" s="54"/>
      <c r="Q119" s="54"/>
      <c r="R119" s="54"/>
      <c r="T119" s="54"/>
    </row>
    <row r="120" spans="1:20" s="63" customFormat="1" ht="23.1" customHeight="1">
      <c r="A120" s="69"/>
      <c r="B120" s="69"/>
      <c r="C120" s="78"/>
      <c r="D120" s="70"/>
      <c r="E120" s="71"/>
      <c r="F120" s="2"/>
      <c r="G120" s="2"/>
      <c r="H120" s="2"/>
      <c r="I120" s="2"/>
      <c r="J120" s="2"/>
      <c r="K120" s="2"/>
      <c r="L120" s="79"/>
      <c r="M120" s="67"/>
      <c r="P120" s="54"/>
      <c r="Q120" s="54"/>
      <c r="R120" s="54"/>
      <c r="T120" s="54"/>
    </row>
    <row r="121" spans="1:20" s="63" customFormat="1" ht="23.1" customHeight="1">
      <c r="A121" s="69"/>
      <c r="B121" s="69"/>
      <c r="C121" s="78"/>
      <c r="D121" s="70"/>
      <c r="E121" s="71"/>
      <c r="F121" s="2"/>
      <c r="G121" s="2"/>
      <c r="H121" s="2"/>
      <c r="I121" s="2"/>
      <c r="J121" s="2"/>
      <c r="K121" s="2"/>
      <c r="L121" s="79"/>
      <c r="M121" s="67"/>
      <c r="P121" s="54"/>
      <c r="Q121" s="54"/>
      <c r="R121" s="54"/>
      <c r="T121" s="54"/>
    </row>
    <row r="122" spans="1:20" s="63" customFormat="1" ht="23.1" customHeight="1">
      <c r="A122" s="69"/>
      <c r="B122" s="69"/>
      <c r="C122" s="78"/>
      <c r="D122" s="70"/>
      <c r="E122" s="71"/>
      <c r="F122" s="2"/>
      <c r="G122" s="2"/>
      <c r="H122" s="2"/>
      <c r="I122" s="2"/>
      <c r="J122" s="2"/>
      <c r="K122" s="2"/>
      <c r="L122" s="79"/>
      <c r="M122" s="67"/>
      <c r="P122" s="54"/>
      <c r="Q122" s="54"/>
      <c r="R122" s="54"/>
      <c r="T122" s="54"/>
    </row>
    <row r="123" spans="1:20" s="63" customFormat="1" ht="23.1" customHeight="1">
      <c r="A123" s="69"/>
      <c r="B123" s="69"/>
      <c r="C123" s="78"/>
      <c r="D123" s="70"/>
      <c r="E123" s="71"/>
      <c r="F123" s="2"/>
      <c r="G123" s="2"/>
      <c r="H123" s="2"/>
      <c r="I123" s="2"/>
      <c r="J123" s="2"/>
      <c r="K123" s="2"/>
      <c r="L123" s="79"/>
      <c r="M123" s="67"/>
      <c r="P123" s="54"/>
      <c r="Q123" s="54"/>
      <c r="R123" s="54"/>
      <c r="T123" s="54"/>
    </row>
    <row r="124" spans="1:20" s="63" customFormat="1" ht="23.1" customHeight="1">
      <c r="A124" s="69"/>
      <c r="B124" s="69"/>
      <c r="C124" s="78"/>
      <c r="D124" s="70"/>
      <c r="E124" s="71"/>
      <c r="F124" s="2"/>
      <c r="G124" s="2"/>
      <c r="H124" s="2"/>
      <c r="I124" s="2"/>
      <c r="J124" s="2"/>
      <c r="K124" s="2"/>
      <c r="L124" s="79"/>
      <c r="M124" s="67"/>
      <c r="P124" s="54"/>
      <c r="Q124" s="54"/>
      <c r="R124" s="54"/>
      <c r="T124" s="54"/>
    </row>
    <row r="125" spans="1:20" s="63" customFormat="1" ht="23.1" customHeight="1">
      <c r="A125" s="69"/>
      <c r="B125" s="69"/>
      <c r="C125" s="78"/>
      <c r="D125" s="70"/>
      <c r="E125" s="71"/>
      <c r="F125" s="2"/>
      <c r="G125" s="2"/>
      <c r="H125" s="2"/>
      <c r="I125" s="2"/>
      <c r="J125" s="2"/>
      <c r="K125" s="2"/>
      <c r="L125" s="79"/>
      <c r="M125" s="67"/>
      <c r="P125" s="54"/>
      <c r="Q125" s="54"/>
      <c r="R125" s="54"/>
      <c r="T125" s="54"/>
    </row>
    <row r="126" spans="1:20" s="63" customFormat="1" ht="23.1" customHeight="1">
      <c r="A126" s="69"/>
      <c r="B126" s="69"/>
      <c r="C126" s="78"/>
      <c r="D126" s="70"/>
      <c r="E126" s="71"/>
      <c r="F126" s="2"/>
      <c r="G126" s="2"/>
      <c r="H126" s="2"/>
      <c r="I126" s="2"/>
      <c r="J126" s="2"/>
      <c r="K126" s="2"/>
      <c r="L126" s="79"/>
      <c r="M126" s="67"/>
      <c r="P126" s="54"/>
      <c r="Q126" s="54"/>
      <c r="R126" s="54"/>
      <c r="T126" s="54"/>
    </row>
    <row r="127" spans="1:20" s="63" customFormat="1" ht="23.1" customHeight="1">
      <c r="A127" s="69"/>
      <c r="B127" s="69"/>
      <c r="C127" s="78"/>
      <c r="D127" s="70"/>
      <c r="E127" s="71"/>
      <c r="F127" s="2"/>
      <c r="G127" s="2"/>
      <c r="H127" s="2"/>
      <c r="I127" s="2"/>
      <c r="J127" s="2"/>
      <c r="K127" s="2"/>
      <c r="L127" s="79"/>
      <c r="M127" s="67"/>
      <c r="P127" s="54"/>
      <c r="Q127" s="54"/>
      <c r="R127" s="54"/>
      <c r="T127" s="54"/>
    </row>
    <row r="128" spans="1:20" s="63" customFormat="1" ht="23.1" customHeight="1">
      <c r="A128" s="69"/>
      <c r="B128" s="69"/>
      <c r="C128" s="78"/>
      <c r="D128" s="70"/>
      <c r="E128" s="71"/>
      <c r="F128" s="2"/>
      <c r="G128" s="2"/>
      <c r="H128" s="2"/>
      <c r="I128" s="2"/>
      <c r="J128" s="2"/>
      <c r="K128" s="2"/>
      <c r="L128" s="79"/>
      <c r="M128" s="67"/>
      <c r="P128" s="54"/>
      <c r="Q128" s="54"/>
      <c r="R128" s="54"/>
      <c r="T128" s="54"/>
    </row>
    <row r="129" spans="1:20" s="63" customFormat="1" ht="23.1" customHeight="1">
      <c r="A129" s="69"/>
      <c r="B129" s="69"/>
      <c r="C129" s="78"/>
      <c r="D129" s="70"/>
      <c r="E129" s="71"/>
      <c r="F129" s="2"/>
      <c r="G129" s="2"/>
      <c r="H129" s="2"/>
      <c r="I129" s="2"/>
      <c r="J129" s="2"/>
      <c r="K129" s="2"/>
      <c r="L129" s="79"/>
      <c r="M129" s="67"/>
      <c r="P129" s="54"/>
      <c r="Q129" s="54"/>
      <c r="R129" s="54"/>
      <c r="T129" s="54"/>
    </row>
    <row r="130" spans="1:20" s="63" customFormat="1" ht="23.1" customHeight="1">
      <c r="A130" s="69"/>
      <c r="B130" s="69"/>
      <c r="C130" s="78"/>
      <c r="D130" s="70"/>
      <c r="E130" s="71"/>
      <c r="F130" s="2"/>
      <c r="G130" s="2"/>
      <c r="H130" s="2"/>
      <c r="I130" s="2"/>
      <c r="J130" s="2"/>
      <c r="K130" s="2"/>
      <c r="L130" s="79"/>
      <c r="M130" s="67"/>
      <c r="P130" s="54"/>
      <c r="Q130" s="54"/>
      <c r="R130" s="54"/>
      <c r="T130" s="54"/>
    </row>
    <row r="131" spans="1:20" s="63" customFormat="1" ht="23.1" customHeight="1">
      <c r="A131" s="69"/>
      <c r="B131" s="69"/>
      <c r="C131" s="78"/>
      <c r="D131" s="70"/>
      <c r="E131" s="71"/>
      <c r="F131" s="2"/>
      <c r="G131" s="2"/>
      <c r="H131" s="2"/>
      <c r="I131" s="2"/>
      <c r="J131" s="2"/>
      <c r="K131" s="2"/>
      <c r="L131" s="79"/>
      <c r="M131" s="67"/>
      <c r="P131" s="54"/>
      <c r="Q131" s="54"/>
      <c r="R131" s="54"/>
      <c r="T131" s="54"/>
    </row>
    <row r="132" spans="1:20" s="63" customFormat="1" ht="23.1" customHeight="1">
      <c r="A132" s="58"/>
      <c r="B132" s="58"/>
      <c r="C132" s="80"/>
      <c r="D132" s="60"/>
      <c r="E132" s="62"/>
      <c r="F132" s="21"/>
      <c r="G132" s="21"/>
      <c r="H132" s="21"/>
      <c r="I132" s="21"/>
      <c r="J132" s="21"/>
      <c r="K132" s="21"/>
      <c r="L132" s="64">
        <f>SUM(G132,I132,K132)</f>
        <v>0</v>
      </c>
      <c r="M132" s="16"/>
      <c r="P132" s="54"/>
      <c r="Q132" s="54"/>
      <c r="R132" s="54"/>
      <c r="T132" s="54"/>
    </row>
    <row r="133" spans="1:20" s="51" customFormat="1" ht="23.1" customHeight="1">
      <c r="A133" s="81"/>
      <c r="B133" s="81"/>
      <c r="C133" s="80"/>
      <c r="D133" s="60"/>
      <c r="E133" s="82"/>
      <c r="F133" s="61"/>
      <c r="G133" s="61"/>
      <c r="H133" s="21"/>
      <c r="I133" s="21"/>
      <c r="J133" s="21"/>
      <c r="K133" s="21"/>
      <c r="L133" s="21"/>
      <c r="M133" s="16"/>
    </row>
    <row r="134" spans="1:20" s="51" customFormat="1" ht="23.1" customHeight="1">
      <c r="A134" s="81"/>
      <c r="B134" s="81"/>
      <c r="C134" s="80"/>
      <c r="D134" s="60"/>
      <c r="E134" s="82"/>
      <c r="F134" s="61"/>
      <c r="G134" s="61"/>
      <c r="H134" s="21"/>
      <c r="I134" s="21"/>
      <c r="J134" s="21"/>
      <c r="K134" s="21"/>
      <c r="L134" s="21"/>
      <c r="M134" s="16"/>
    </row>
    <row r="135" spans="1:20" s="51" customFormat="1" ht="23.1" customHeight="1">
      <c r="A135" s="81"/>
      <c r="B135" s="81"/>
      <c r="C135" s="80"/>
      <c r="D135" s="60"/>
      <c r="E135" s="82"/>
      <c r="F135" s="61"/>
      <c r="G135" s="61"/>
      <c r="H135" s="21"/>
      <c r="I135" s="21"/>
      <c r="J135" s="21"/>
      <c r="K135" s="21"/>
      <c r="L135" s="21"/>
      <c r="M135" s="16"/>
    </row>
    <row r="136" spans="1:20" s="51" customFormat="1" ht="23.1" customHeight="1">
      <c r="A136" s="81"/>
      <c r="B136" s="81"/>
      <c r="C136" s="80"/>
      <c r="D136" s="60"/>
      <c r="E136" s="82"/>
      <c r="F136" s="61"/>
      <c r="G136" s="61"/>
      <c r="H136" s="21"/>
      <c r="I136" s="21"/>
      <c r="J136" s="21"/>
      <c r="K136" s="21"/>
      <c r="L136" s="21"/>
      <c r="M136" s="16"/>
    </row>
    <row r="137" spans="1:20" s="51" customFormat="1" ht="23.1" customHeight="1">
      <c r="A137" s="81"/>
      <c r="B137" s="81"/>
      <c r="C137" s="80"/>
      <c r="D137" s="60"/>
      <c r="E137" s="82"/>
      <c r="F137" s="61"/>
      <c r="G137" s="61"/>
      <c r="H137" s="21"/>
      <c r="I137" s="21"/>
      <c r="J137" s="21"/>
      <c r="K137" s="21"/>
      <c r="L137" s="21"/>
      <c r="M137" s="16"/>
    </row>
    <row r="138" spans="1:20" s="51" customFormat="1" ht="23.1" customHeight="1">
      <c r="A138" s="81"/>
      <c r="B138" s="81"/>
      <c r="C138" s="80"/>
      <c r="D138" s="60"/>
      <c r="E138" s="82"/>
      <c r="F138" s="61"/>
      <c r="G138" s="61"/>
      <c r="H138" s="21"/>
      <c r="I138" s="21"/>
      <c r="J138" s="21"/>
      <c r="K138" s="21"/>
      <c r="L138" s="21"/>
      <c r="M138" s="16"/>
    </row>
    <row r="139" spans="1:20" s="51" customFormat="1" ht="23.1" customHeight="1">
      <c r="A139" s="81"/>
      <c r="B139" s="81"/>
      <c r="C139" s="80"/>
      <c r="D139" s="60"/>
      <c r="E139" s="82"/>
      <c r="F139" s="61"/>
      <c r="G139" s="61"/>
      <c r="H139" s="21"/>
      <c r="I139" s="21"/>
      <c r="J139" s="21"/>
      <c r="K139" s="21"/>
      <c r="L139" s="21"/>
      <c r="M139" s="16"/>
    </row>
    <row r="140" spans="1:20" s="51" customFormat="1" ht="23.1" customHeight="1">
      <c r="A140" s="81"/>
      <c r="B140" s="81"/>
      <c r="C140" s="80"/>
      <c r="D140" s="60"/>
      <c r="E140" s="82"/>
      <c r="F140" s="61"/>
      <c r="G140" s="61"/>
      <c r="H140" s="21"/>
      <c r="I140" s="21"/>
      <c r="J140" s="21"/>
      <c r="K140" s="21"/>
      <c r="L140" s="21"/>
      <c r="M140" s="16"/>
    </row>
    <row r="141" spans="1:20" s="51" customFormat="1" ht="23.1" customHeight="1">
      <c r="A141" s="81"/>
      <c r="B141" s="81"/>
      <c r="C141" s="80"/>
      <c r="D141" s="60"/>
      <c r="E141" s="82"/>
      <c r="F141" s="61"/>
      <c r="G141" s="61"/>
      <c r="H141" s="21"/>
      <c r="I141" s="21"/>
      <c r="J141" s="21"/>
      <c r="K141" s="21"/>
      <c r="L141" s="21"/>
      <c r="M141" s="16"/>
    </row>
    <row r="142" spans="1:20" s="51" customFormat="1" ht="23.1" customHeight="1">
      <c r="A142" s="81"/>
      <c r="B142" s="81"/>
      <c r="C142" s="80"/>
      <c r="D142" s="60"/>
      <c r="E142" s="82"/>
      <c r="F142" s="61"/>
      <c r="G142" s="61"/>
      <c r="H142" s="21"/>
      <c r="I142" s="21"/>
      <c r="J142" s="21"/>
      <c r="K142" s="21"/>
      <c r="L142" s="21"/>
      <c r="M142" s="16"/>
    </row>
    <row r="143" spans="1:20" s="51" customFormat="1" ht="23.1" customHeight="1">
      <c r="A143" s="81"/>
      <c r="B143" s="81"/>
      <c r="C143" s="80"/>
      <c r="D143" s="60"/>
      <c r="E143" s="82"/>
      <c r="F143" s="61"/>
      <c r="G143" s="61"/>
      <c r="H143" s="21"/>
      <c r="I143" s="21"/>
      <c r="J143" s="21"/>
      <c r="K143" s="21"/>
      <c r="L143" s="21"/>
      <c r="M143" s="16"/>
    </row>
    <row r="144" spans="1:20" s="51" customFormat="1" ht="23.1" customHeight="1">
      <c r="A144" s="81"/>
      <c r="B144" s="81"/>
      <c r="C144" s="80"/>
      <c r="D144" s="60"/>
      <c r="E144" s="82"/>
      <c r="F144" s="61"/>
      <c r="G144" s="61"/>
      <c r="H144" s="21"/>
      <c r="I144" s="21"/>
      <c r="J144" s="21"/>
      <c r="K144" s="21"/>
      <c r="L144" s="21"/>
      <c r="M144" s="16"/>
    </row>
    <row r="145" spans="1:13" s="51" customFormat="1" ht="23.1" customHeight="1">
      <c r="A145" s="81"/>
      <c r="B145" s="81"/>
      <c r="C145" s="80"/>
      <c r="D145" s="60"/>
      <c r="E145" s="82"/>
      <c r="F145" s="61"/>
      <c r="G145" s="61"/>
      <c r="H145" s="21"/>
      <c r="I145" s="21"/>
      <c r="J145" s="21"/>
      <c r="K145" s="21"/>
      <c r="L145" s="21"/>
      <c r="M145" s="16"/>
    </row>
    <row r="146" spans="1:13" s="51" customFormat="1" ht="23.1" customHeight="1">
      <c r="A146" s="81"/>
      <c r="B146" s="81"/>
      <c r="C146" s="80"/>
      <c r="D146" s="60"/>
      <c r="E146" s="82"/>
      <c r="F146" s="61"/>
      <c r="G146" s="61"/>
      <c r="H146" s="21"/>
      <c r="I146" s="21"/>
      <c r="J146" s="21"/>
      <c r="K146" s="21"/>
      <c r="L146" s="21"/>
      <c r="M146" s="16"/>
    </row>
    <row r="147" spans="1:13" s="51" customFormat="1" ht="23.1" customHeight="1">
      <c r="A147" s="81"/>
      <c r="B147" s="81"/>
      <c r="C147" s="80"/>
      <c r="D147" s="60"/>
      <c r="E147" s="82"/>
      <c r="F147" s="61"/>
      <c r="G147" s="61"/>
      <c r="H147" s="21"/>
      <c r="I147" s="21"/>
      <c r="J147" s="21"/>
      <c r="K147" s="21"/>
      <c r="L147" s="21"/>
      <c r="M147" s="16"/>
    </row>
    <row r="148" spans="1:13" s="51" customFormat="1" ht="23.1" customHeight="1">
      <c r="A148" s="81"/>
      <c r="B148" s="81"/>
      <c r="C148" s="80"/>
      <c r="D148" s="60"/>
      <c r="E148" s="82"/>
      <c r="F148" s="61"/>
      <c r="G148" s="61"/>
      <c r="H148" s="21"/>
      <c r="I148" s="21"/>
      <c r="J148" s="21"/>
      <c r="K148" s="21"/>
      <c r="L148" s="21"/>
      <c r="M148" s="16"/>
    </row>
    <row r="149" spans="1:13" s="51" customFormat="1" ht="23.1" customHeight="1">
      <c r="A149" s="81"/>
      <c r="B149" s="81"/>
      <c r="C149" s="80"/>
      <c r="D149" s="60"/>
      <c r="E149" s="82"/>
      <c r="F149" s="61"/>
      <c r="G149" s="61"/>
      <c r="H149" s="21"/>
      <c r="I149" s="21"/>
      <c r="J149" s="21"/>
      <c r="K149" s="21"/>
      <c r="L149" s="21"/>
      <c r="M149" s="16"/>
    </row>
    <row r="150" spans="1:13" s="51" customFormat="1" ht="23.1" customHeight="1">
      <c r="A150" s="81"/>
      <c r="B150" s="81"/>
      <c r="C150" s="80"/>
      <c r="D150" s="60"/>
      <c r="E150" s="82"/>
      <c r="F150" s="61"/>
      <c r="G150" s="61"/>
      <c r="H150" s="21"/>
      <c r="I150" s="21"/>
      <c r="J150" s="21"/>
      <c r="K150" s="21"/>
      <c r="L150" s="21"/>
      <c r="M150" s="16"/>
    </row>
    <row r="151" spans="1:13" s="51" customFormat="1" ht="23.1" customHeight="1">
      <c r="A151" s="81"/>
      <c r="B151" s="81"/>
      <c r="C151" s="80"/>
      <c r="D151" s="60"/>
      <c r="E151" s="82"/>
      <c r="F151" s="61"/>
      <c r="G151" s="61"/>
      <c r="H151" s="21"/>
      <c r="I151" s="21"/>
      <c r="J151" s="21"/>
      <c r="K151" s="21"/>
      <c r="L151" s="21"/>
      <c r="M151" s="16"/>
    </row>
    <row r="152" spans="1:13" s="51" customFormat="1" ht="23.1" customHeight="1">
      <c r="A152" s="81"/>
      <c r="B152" s="81"/>
      <c r="C152" s="80"/>
      <c r="D152" s="60"/>
      <c r="E152" s="82"/>
      <c r="F152" s="61"/>
      <c r="G152" s="61"/>
      <c r="H152" s="21"/>
      <c r="I152" s="21"/>
      <c r="J152" s="21"/>
      <c r="K152" s="21"/>
      <c r="L152" s="21"/>
      <c r="M152" s="16"/>
    </row>
    <row r="153" spans="1:13" s="51" customFormat="1" ht="23.1" customHeight="1">
      <c r="A153" s="81"/>
      <c r="B153" s="81"/>
      <c r="C153" s="80"/>
      <c r="D153" s="60"/>
      <c r="E153" s="82"/>
      <c r="F153" s="61"/>
      <c r="G153" s="61"/>
      <c r="H153" s="21"/>
      <c r="I153" s="21"/>
      <c r="J153" s="21"/>
      <c r="K153" s="21"/>
      <c r="L153" s="21"/>
      <c r="M153" s="16"/>
    </row>
    <row r="154" spans="1:13" s="51" customFormat="1" ht="23.1" customHeight="1">
      <c r="A154" s="81"/>
      <c r="B154" s="81"/>
      <c r="C154" s="80"/>
      <c r="D154" s="60"/>
      <c r="E154" s="82"/>
      <c r="F154" s="61"/>
      <c r="G154" s="61"/>
      <c r="H154" s="21"/>
      <c r="I154" s="21"/>
      <c r="J154" s="21"/>
      <c r="K154" s="21"/>
      <c r="L154" s="21"/>
      <c r="M154" s="16"/>
    </row>
    <row r="155" spans="1:13" s="51" customFormat="1" ht="23.1" customHeight="1">
      <c r="A155" s="81"/>
      <c r="B155" s="81"/>
      <c r="C155" s="80"/>
      <c r="D155" s="60"/>
      <c r="E155" s="82"/>
      <c r="F155" s="61"/>
      <c r="G155" s="61"/>
      <c r="H155" s="21"/>
      <c r="I155" s="21"/>
      <c r="J155" s="21"/>
      <c r="K155" s="21"/>
      <c r="L155" s="21"/>
      <c r="M155" s="16"/>
    </row>
    <row r="156" spans="1:13" s="51" customFormat="1" ht="23.1" customHeight="1">
      <c r="A156" s="81"/>
      <c r="B156" s="81"/>
      <c r="C156" s="80"/>
      <c r="D156" s="60"/>
      <c r="E156" s="82"/>
      <c r="F156" s="61"/>
      <c r="G156" s="61"/>
      <c r="H156" s="21"/>
      <c r="I156" s="21"/>
      <c r="J156" s="21"/>
      <c r="K156" s="21"/>
      <c r="L156" s="21"/>
      <c r="M156" s="16"/>
    </row>
    <row r="157" spans="1:13" s="51" customFormat="1" ht="23.1" customHeight="1">
      <c r="A157" s="81"/>
      <c r="B157" s="81"/>
      <c r="C157" s="80"/>
      <c r="D157" s="60"/>
      <c r="E157" s="82"/>
      <c r="F157" s="61"/>
      <c r="G157" s="61"/>
      <c r="H157" s="21"/>
      <c r="I157" s="21"/>
      <c r="J157" s="21"/>
      <c r="K157" s="21"/>
      <c r="L157" s="21"/>
      <c r="M157" s="16"/>
    </row>
    <row r="158" spans="1:13" s="51" customFormat="1" ht="23.1" customHeight="1">
      <c r="A158" s="81"/>
      <c r="B158" s="81"/>
      <c r="C158" s="80"/>
      <c r="D158" s="60"/>
      <c r="E158" s="82"/>
      <c r="F158" s="61"/>
      <c r="G158" s="61"/>
      <c r="H158" s="21"/>
      <c r="I158" s="21"/>
      <c r="J158" s="21"/>
      <c r="K158" s="21"/>
      <c r="L158" s="21"/>
      <c r="M158" s="16"/>
    </row>
    <row r="159" spans="1:13" s="51" customFormat="1" ht="23.1" customHeight="1">
      <c r="A159" s="81"/>
      <c r="B159" s="81"/>
      <c r="C159" s="80"/>
      <c r="D159" s="60"/>
      <c r="E159" s="82"/>
      <c r="F159" s="61"/>
      <c r="G159" s="61"/>
      <c r="H159" s="21"/>
      <c r="I159" s="21"/>
      <c r="J159" s="21"/>
      <c r="K159" s="21"/>
      <c r="L159" s="21"/>
      <c r="M159" s="16"/>
    </row>
    <row r="160" spans="1:13" s="51" customFormat="1" ht="23.1" customHeight="1">
      <c r="A160" s="81"/>
      <c r="B160" s="81"/>
      <c r="C160" s="80"/>
      <c r="D160" s="60"/>
      <c r="E160" s="82"/>
      <c r="F160" s="61"/>
      <c r="G160" s="61"/>
      <c r="H160" s="21"/>
      <c r="I160" s="21"/>
      <c r="J160" s="21"/>
      <c r="K160" s="21"/>
      <c r="L160" s="21"/>
      <c r="M160" s="16"/>
    </row>
    <row r="161" spans="1:13" s="51" customFormat="1" ht="23.1" customHeight="1">
      <c r="A161" s="81"/>
      <c r="B161" s="81"/>
      <c r="C161" s="80"/>
      <c r="D161" s="60"/>
      <c r="E161" s="82"/>
      <c r="F161" s="61"/>
      <c r="G161" s="61"/>
      <c r="H161" s="21"/>
      <c r="I161" s="21"/>
      <c r="J161" s="21"/>
      <c r="K161" s="21"/>
      <c r="L161" s="21"/>
      <c r="M161" s="16"/>
    </row>
    <row r="162" spans="1:13" s="51" customFormat="1" ht="23.1" customHeight="1">
      <c r="A162" s="81"/>
      <c r="B162" s="81"/>
      <c r="C162" s="80"/>
      <c r="D162" s="60"/>
      <c r="E162" s="82"/>
      <c r="F162" s="61"/>
      <c r="G162" s="61"/>
      <c r="H162" s="21"/>
      <c r="I162" s="21"/>
      <c r="J162" s="21"/>
      <c r="K162" s="21"/>
      <c r="L162" s="21"/>
      <c r="M162" s="16"/>
    </row>
    <row r="163" spans="1:13" s="51" customFormat="1" ht="23.1" customHeight="1">
      <c r="A163" s="81"/>
      <c r="B163" s="81"/>
      <c r="C163" s="80"/>
      <c r="D163" s="60"/>
      <c r="E163" s="82"/>
      <c r="F163" s="61"/>
      <c r="G163" s="61"/>
      <c r="H163" s="21"/>
      <c r="I163" s="21"/>
      <c r="J163" s="21"/>
      <c r="K163" s="21"/>
      <c r="L163" s="21"/>
      <c r="M163" s="16"/>
    </row>
    <row r="164" spans="1:13" s="51" customFormat="1" ht="23.1" customHeight="1">
      <c r="A164" s="81"/>
      <c r="B164" s="81"/>
      <c r="C164" s="80"/>
      <c r="D164" s="60"/>
      <c r="E164" s="82"/>
      <c r="F164" s="61"/>
      <c r="G164" s="61"/>
      <c r="H164" s="21"/>
      <c r="I164" s="21"/>
      <c r="J164" s="21"/>
      <c r="K164" s="21"/>
      <c r="L164" s="21"/>
      <c r="M164" s="16"/>
    </row>
    <row r="165" spans="1:13" s="51" customFormat="1" ht="23.1" customHeight="1">
      <c r="A165" s="81"/>
      <c r="B165" s="81"/>
      <c r="C165" s="80"/>
      <c r="D165" s="60"/>
      <c r="E165" s="82"/>
      <c r="F165" s="61"/>
      <c r="G165" s="61"/>
      <c r="H165" s="21"/>
      <c r="I165" s="21"/>
      <c r="J165" s="21"/>
      <c r="K165" s="21"/>
      <c r="L165" s="21"/>
      <c r="M165" s="16"/>
    </row>
    <row r="166" spans="1:13" s="51" customFormat="1" ht="23.1" customHeight="1">
      <c r="A166" s="81"/>
      <c r="B166" s="81"/>
      <c r="C166" s="80"/>
      <c r="D166" s="60"/>
      <c r="E166" s="82"/>
      <c r="F166" s="61"/>
      <c r="G166" s="61"/>
      <c r="H166" s="21"/>
      <c r="I166" s="21"/>
      <c r="J166" s="21"/>
      <c r="K166" s="21"/>
      <c r="L166" s="21"/>
      <c r="M166" s="16"/>
    </row>
    <row r="167" spans="1:13" s="51" customFormat="1" ht="23.1" customHeight="1">
      <c r="A167" s="81"/>
      <c r="B167" s="81"/>
      <c r="C167" s="80"/>
      <c r="D167" s="60"/>
      <c r="E167" s="82"/>
      <c r="F167" s="61"/>
      <c r="G167" s="61"/>
      <c r="H167" s="21"/>
      <c r="I167" s="21"/>
      <c r="J167" s="21"/>
      <c r="K167" s="21"/>
      <c r="L167" s="21"/>
      <c r="M167" s="16"/>
    </row>
    <row r="168" spans="1:13" s="51" customFormat="1" ht="23.1" customHeight="1">
      <c r="A168" s="81"/>
      <c r="B168" s="81"/>
      <c r="C168" s="80"/>
      <c r="D168" s="60"/>
      <c r="E168" s="82"/>
      <c r="F168" s="61"/>
      <c r="G168" s="61"/>
      <c r="H168" s="21"/>
      <c r="I168" s="21"/>
      <c r="J168" s="21"/>
      <c r="K168" s="21"/>
      <c r="L168" s="21"/>
      <c r="M168" s="16"/>
    </row>
    <row r="169" spans="1:13" s="51" customFormat="1" ht="23.1" customHeight="1">
      <c r="A169" s="58"/>
      <c r="B169" s="58"/>
      <c r="C169" s="59"/>
      <c r="D169" s="60"/>
      <c r="E169" s="58"/>
      <c r="F169" s="64"/>
      <c r="G169" s="61"/>
      <c r="H169" s="21"/>
      <c r="I169" s="61"/>
      <c r="J169" s="21"/>
      <c r="K169" s="61"/>
      <c r="L169" s="21"/>
      <c r="M169" s="16"/>
    </row>
    <row r="170" spans="1:13" s="51" customFormat="1" ht="23.1" customHeight="1">
      <c r="A170" s="58"/>
      <c r="B170" s="58"/>
      <c r="C170" s="59"/>
      <c r="D170" s="60"/>
      <c r="E170" s="58"/>
      <c r="F170" s="64"/>
      <c r="G170" s="61"/>
      <c r="H170" s="21"/>
      <c r="I170" s="61"/>
      <c r="J170" s="21"/>
      <c r="K170" s="61"/>
      <c r="L170" s="21"/>
      <c r="M170" s="16"/>
    </row>
    <row r="171" spans="1:13" s="51" customFormat="1" ht="23.1" customHeight="1">
      <c r="A171" s="58"/>
      <c r="B171" s="58"/>
      <c r="C171" s="59"/>
      <c r="D171" s="60"/>
      <c r="E171" s="58"/>
      <c r="F171" s="64"/>
      <c r="G171" s="61"/>
      <c r="H171" s="21"/>
      <c r="I171" s="61"/>
      <c r="J171" s="21"/>
      <c r="K171" s="61"/>
      <c r="L171" s="21"/>
      <c r="M171" s="16"/>
    </row>
    <row r="172" spans="1:13" s="51" customFormat="1" ht="23.1" customHeight="1">
      <c r="A172" s="58"/>
      <c r="B172" s="58"/>
      <c r="C172" s="59"/>
      <c r="D172" s="60"/>
      <c r="E172" s="58"/>
      <c r="F172" s="64"/>
      <c r="G172" s="61"/>
      <c r="H172" s="21"/>
      <c r="I172" s="61"/>
      <c r="J172" s="21"/>
      <c r="K172" s="61"/>
      <c r="L172" s="21"/>
      <c r="M172" s="16"/>
    </row>
    <row r="173" spans="1:13" s="51" customFormat="1" ht="23.1" customHeight="1">
      <c r="A173" s="58"/>
      <c r="B173" s="58"/>
      <c r="C173" s="59"/>
      <c r="D173" s="60"/>
      <c r="E173" s="58"/>
      <c r="F173" s="64"/>
      <c r="G173" s="61"/>
      <c r="H173" s="21"/>
      <c r="I173" s="61"/>
      <c r="J173" s="21"/>
      <c r="K173" s="61"/>
      <c r="L173" s="21"/>
      <c r="M173" s="16"/>
    </row>
    <row r="174" spans="1:13" s="51" customFormat="1" ht="23.1" customHeight="1">
      <c r="A174" s="58"/>
      <c r="B174" s="58"/>
      <c r="C174" s="59"/>
      <c r="D174" s="60"/>
      <c r="E174" s="58"/>
      <c r="F174" s="64"/>
      <c r="G174" s="61"/>
      <c r="H174" s="21"/>
      <c r="I174" s="61"/>
      <c r="J174" s="21"/>
      <c r="K174" s="61"/>
      <c r="L174" s="21"/>
      <c r="M174" s="16"/>
    </row>
    <row r="175" spans="1:13" s="51" customFormat="1" ht="23.1" customHeight="1">
      <c r="A175" s="58"/>
      <c r="B175" s="58"/>
      <c r="C175" s="59"/>
      <c r="D175" s="60"/>
      <c r="E175" s="58"/>
      <c r="F175" s="64"/>
      <c r="G175" s="61"/>
      <c r="H175" s="21"/>
      <c r="I175" s="61"/>
      <c r="J175" s="21"/>
      <c r="K175" s="61"/>
      <c r="L175" s="21"/>
      <c r="M175" s="16"/>
    </row>
    <row r="176" spans="1:13" s="51" customFormat="1" ht="23.1" customHeight="1">
      <c r="A176" s="58"/>
      <c r="B176" s="58"/>
      <c r="C176" s="59"/>
      <c r="D176" s="60"/>
      <c r="E176" s="58"/>
      <c r="F176" s="64"/>
      <c r="G176" s="61"/>
      <c r="H176" s="21"/>
      <c r="I176" s="61"/>
      <c r="J176" s="21"/>
      <c r="K176" s="61"/>
      <c r="L176" s="21"/>
      <c r="M176" s="16"/>
    </row>
    <row r="177" spans="1:13" s="51" customFormat="1" ht="23.1" customHeight="1">
      <c r="A177" s="58"/>
      <c r="B177" s="58"/>
      <c r="C177" s="59"/>
      <c r="D177" s="60"/>
      <c r="E177" s="58"/>
      <c r="F177" s="64"/>
      <c r="G177" s="61"/>
      <c r="H177" s="21"/>
      <c r="I177" s="61"/>
      <c r="J177" s="21"/>
      <c r="K177" s="61"/>
      <c r="L177" s="21"/>
      <c r="M177" s="16"/>
    </row>
    <row r="178" spans="1:13" s="51" customFormat="1" ht="23.1" customHeight="1">
      <c r="A178" s="58"/>
      <c r="B178" s="58"/>
      <c r="C178" s="59"/>
      <c r="D178" s="60"/>
      <c r="E178" s="58"/>
      <c r="F178" s="64"/>
      <c r="G178" s="61"/>
      <c r="H178" s="21"/>
      <c r="I178" s="61"/>
      <c r="J178" s="21"/>
      <c r="K178" s="61"/>
      <c r="L178" s="21"/>
      <c r="M178" s="16"/>
    </row>
    <row r="179" spans="1:13" s="51" customFormat="1" ht="23.1" customHeight="1">
      <c r="A179" s="58"/>
      <c r="B179" s="58"/>
      <c r="C179" s="59"/>
      <c r="D179" s="60"/>
      <c r="E179" s="58"/>
      <c r="F179" s="64"/>
      <c r="G179" s="61"/>
      <c r="H179" s="21"/>
      <c r="I179" s="61"/>
      <c r="J179" s="21"/>
      <c r="K179" s="61"/>
      <c r="L179" s="21"/>
      <c r="M179" s="16"/>
    </row>
    <row r="180" spans="1:13" s="51" customFormat="1" ht="23.1" customHeight="1">
      <c r="A180" s="58"/>
      <c r="B180" s="58"/>
      <c r="C180" s="59"/>
      <c r="D180" s="60"/>
      <c r="E180" s="58"/>
      <c r="F180" s="64"/>
      <c r="G180" s="61"/>
      <c r="H180" s="21"/>
      <c r="I180" s="61"/>
      <c r="J180" s="21"/>
      <c r="K180" s="61"/>
      <c r="L180" s="21"/>
      <c r="M180" s="16"/>
    </row>
    <row r="181" spans="1:13" s="51" customFormat="1" ht="23.1" customHeight="1">
      <c r="A181" s="58"/>
      <c r="B181" s="58"/>
      <c r="C181" s="59"/>
      <c r="D181" s="60"/>
      <c r="E181" s="58"/>
      <c r="F181" s="64"/>
      <c r="G181" s="61"/>
      <c r="H181" s="21"/>
      <c r="I181" s="61"/>
      <c r="J181" s="21"/>
      <c r="K181" s="61"/>
      <c r="L181" s="21"/>
      <c r="M181" s="16"/>
    </row>
    <row r="182" spans="1:13" s="51" customFormat="1" ht="23.1" customHeight="1">
      <c r="A182" s="65"/>
      <c r="B182" s="65"/>
      <c r="C182" s="80"/>
      <c r="D182" s="60"/>
      <c r="E182" s="66"/>
      <c r="F182" s="22"/>
      <c r="G182" s="22"/>
      <c r="H182" s="21"/>
      <c r="I182" s="61"/>
      <c r="J182" s="21"/>
      <c r="K182" s="61"/>
      <c r="L182" s="21"/>
      <c r="M182" s="16"/>
    </row>
    <row r="183" spans="1:13" s="51" customFormat="1" ht="23.1" customHeight="1">
      <c r="A183" s="65"/>
      <c r="B183" s="65"/>
      <c r="C183" s="59"/>
      <c r="D183" s="60"/>
      <c r="E183" s="66"/>
      <c r="F183" s="61"/>
      <c r="G183" s="61"/>
      <c r="H183" s="21"/>
      <c r="I183" s="61"/>
      <c r="J183" s="61"/>
      <c r="K183" s="61"/>
      <c r="L183" s="21"/>
      <c r="M183" s="67"/>
    </row>
    <row r="184" spans="1:13" s="51" customFormat="1" ht="23.1" customHeight="1">
      <c r="A184" s="65"/>
      <c r="B184" s="65"/>
      <c r="C184" s="80"/>
      <c r="D184" s="60"/>
      <c r="E184" s="66"/>
      <c r="F184" s="22"/>
      <c r="G184" s="22"/>
      <c r="H184" s="21"/>
      <c r="I184" s="61"/>
      <c r="J184" s="21"/>
      <c r="K184" s="61"/>
      <c r="L184" s="21"/>
      <c r="M184" s="16"/>
    </row>
    <row r="185" spans="1:13" s="51" customFormat="1" ht="23.1" customHeight="1">
      <c r="A185" s="65"/>
      <c r="B185" s="65"/>
      <c r="C185" s="80"/>
      <c r="D185" s="60"/>
      <c r="E185" s="68"/>
      <c r="F185" s="22"/>
      <c r="G185" s="22"/>
      <c r="H185" s="21"/>
      <c r="I185" s="61"/>
      <c r="J185" s="21"/>
      <c r="K185" s="61"/>
      <c r="L185" s="21"/>
      <c r="M185" s="16"/>
    </row>
    <row r="186" spans="1:13" s="51" customFormat="1" ht="23.1" customHeight="1">
      <c r="A186" s="69"/>
      <c r="B186" s="69"/>
      <c r="C186" s="78"/>
      <c r="D186" s="70"/>
      <c r="E186" s="71"/>
      <c r="F186" s="2"/>
      <c r="G186" s="2"/>
      <c r="H186" s="2"/>
      <c r="I186" s="2"/>
      <c r="J186" s="2"/>
      <c r="K186" s="2"/>
      <c r="L186" s="2"/>
      <c r="M186" s="67"/>
    </row>
    <row r="187" spans="1:13" s="51" customFormat="1" ht="23.1" customHeight="1">
      <c r="A187" s="69"/>
      <c r="B187" s="69"/>
      <c r="C187" s="78"/>
      <c r="D187" s="70"/>
      <c r="E187" s="71"/>
      <c r="F187" s="2"/>
      <c r="G187" s="2"/>
      <c r="H187" s="2"/>
      <c r="I187" s="2"/>
      <c r="J187" s="2"/>
      <c r="K187" s="2"/>
      <c r="L187" s="2"/>
      <c r="M187" s="67"/>
    </row>
    <row r="188" spans="1:13" s="51" customFormat="1" ht="23.1" customHeight="1">
      <c r="A188" s="69"/>
      <c r="B188" s="69"/>
      <c r="C188" s="78"/>
      <c r="D188" s="70"/>
      <c r="E188" s="71"/>
      <c r="F188" s="2"/>
      <c r="G188" s="2"/>
      <c r="H188" s="2"/>
      <c r="I188" s="2"/>
      <c r="J188" s="2"/>
      <c r="K188" s="2"/>
      <c r="L188" s="2"/>
      <c r="M188" s="67"/>
    </row>
    <row r="189" spans="1:13" s="51" customFormat="1" ht="23.1" customHeight="1">
      <c r="A189" s="69"/>
      <c r="B189" s="69"/>
      <c r="C189" s="78"/>
      <c r="D189" s="70"/>
      <c r="E189" s="71"/>
      <c r="F189" s="2"/>
      <c r="G189" s="2"/>
      <c r="H189" s="2"/>
      <c r="I189" s="2"/>
      <c r="J189" s="2"/>
      <c r="K189" s="2"/>
      <c r="L189" s="2"/>
      <c r="M189" s="67"/>
    </row>
    <row r="190" spans="1:13" s="51" customFormat="1" ht="23.1" customHeight="1">
      <c r="A190" s="69"/>
      <c r="B190" s="69"/>
      <c r="C190" s="78"/>
      <c r="D190" s="70"/>
      <c r="E190" s="71"/>
      <c r="F190" s="2"/>
      <c r="G190" s="2"/>
      <c r="H190" s="2"/>
      <c r="I190" s="2"/>
      <c r="J190" s="2"/>
      <c r="K190" s="2"/>
      <c r="L190" s="2"/>
      <c r="M190" s="67"/>
    </row>
    <row r="191" spans="1:13" s="51" customFormat="1" ht="23.1" customHeight="1">
      <c r="A191" s="69"/>
      <c r="B191" s="69"/>
      <c r="C191" s="78"/>
      <c r="D191" s="70"/>
      <c r="E191" s="71"/>
      <c r="F191" s="2"/>
      <c r="G191" s="2"/>
      <c r="H191" s="2"/>
      <c r="I191" s="2"/>
      <c r="J191" s="2"/>
      <c r="K191" s="2"/>
      <c r="L191" s="2"/>
      <c r="M191" s="67"/>
    </row>
    <row r="192" spans="1:13" s="51" customFormat="1" ht="23.1" customHeight="1">
      <c r="A192" s="69"/>
      <c r="B192" s="69"/>
      <c r="C192" s="78"/>
      <c r="D192" s="70"/>
      <c r="E192" s="71"/>
      <c r="F192" s="2"/>
      <c r="G192" s="2"/>
      <c r="H192" s="2"/>
      <c r="I192" s="2"/>
      <c r="J192" s="2"/>
      <c r="K192" s="2"/>
      <c r="L192" s="2"/>
      <c r="M192" s="67"/>
    </row>
    <row r="193" spans="1:13" s="51" customFormat="1" ht="23.1" customHeight="1">
      <c r="A193" s="69"/>
      <c r="B193" s="69"/>
      <c r="C193" s="78"/>
      <c r="D193" s="70"/>
      <c r="E193" s="71"/>
      <c r="F193" s="2"/>
      <c r="G193" s="2"/>
      <c r="H193" s="2"/>
      <c r="I193" s="2"/>
      <c r="J193" s="2"/>
      <c r="K193" s="2"/>
      <c r="L193" s="2"/>
      <c r="M193" s="67"/>
    </row>
    <row r="194" spans="1:13" s="51" customFormat="1" ht="23.1" customHeight="1">
      <c r="A194" s="69"/>
      <c r="B194" s="69"/>
      <c r="C194" s="78"/>
      <c r="D194" s="70"/>
      <c r="E194" s="71"/>
      <c r="F194" s="2"/>
      <c r="G194" s="2"/>
      <c r="H194" s="2"/>
      <c r="I194" s="2"/>
      <c r="J194" s="2"/>
      <c r="K194" s="2"/>
      <c r="L194" s="2"/>
      <c r="M194" s="67"/>
    </row>
    <row r="195" spans="1:13" s="51" customFormat="1" ht="23.1" customHeight="1">
      <c r="A195" s="69"/>
      <c r="B195" s="69"/>
      <c r="C195" s="78"/>
      <c r="D195" s="70"/>
      <c r="E195" s="71"/>
      <c r="F195" s="2"/>
      <c r="G195" s="2"/>
      <c r="H195" s="2"/>
      <c r="I195" s="2"/>
      <c r="J195" s="2"/>
      <c r="K195" s="2"/>
      <c r="L195" s="2"/>
      <c r="M195" s="67"/>
    </row>
    <row r="196" spans="1:13" s="51" customFormat="1" ht="23.1" customHeight="1">
      <c r="A196" s="69"/>
      <c r="B196" s="69"/>
      <c r="C196" s="78"/>
      <c r="D196" s="70"/>
      <c r="E196" s="71"/>
      <c r="F196" s="2"/>
      <c r="G196" s="2"/>
      <c r="H196" s="2"/>
      <c r="I196" s="2"/>
      <c r="J196" s="2"/>
      <c r="K196" s="2"/>
      <c r="L196" s="2"/>
      <c r="M196" s="67"/>
    </row>
    <row r="197" spans="1:13" s="51" customFormat="1" ht="23.1" customHeight="1">
      <c r="A197" s="69"/>
      <c r="B197" s="69"/>
      <c r="C197" s="78"/>
      <c r="D197" s="70"/>
      <c r="E197" s="71"/>
      <c r="F197" s="2"/>
      <c r="G197" s="2"/>
      <c r="H197" s="2"/>
      <c r="I197" s="2"/>
      <c r="J197" s="2"/>
      <c r="K197" s="2"/>
      <c r="L197" s="2"/>
      <c r="M197" s="67"/>
    </row>
    <row r="198" spans="1:13" s="51" customFormat="1" ht="23.1" customHeight="1">
      <c r="A198" s="69"/>
      <c r="B198" s="69"/>
      <c r="C198" s="78"/>
      <c r="D198" s="70"/>
      <c r="E198" s="71"/>
      <c r="F198" s="2"/>
      <c r="G198" s="2"/>
      <c r="H198" s="2"/>
      <c r="I198" s="2"/>
      <c r="J198" s="2"/>
      <c r="K198" s="2"/>
      <c r="L198" s="2"/>
      <c r="M198" s="67"/>
    </row>
    <row r="199" spans="1:13" s="51" customFormat="1" ht="23.1" customHeight="1">
      <c r="A199" s="69"/>
      <c r="B199" s="69"/>
      <c r="C199" s="78"/>
      <c r="D199" s="70"/>
      <c r="E199" s="71"/>
      <c r="F199" s="2"/>
      <c r="G199" s="2"/>
      <c r="H199" s="2"/>
      <c r="I199" s="2"/>
      <c r="J199" s="2"/>
      <c r="K199" s="2"/>
      <c r="L199" s="2"/>
      <c r="M199" s="67"/>
    </row>
    <row r="200" spans="1:13" s="51" customFormat="1" ht="23.1" customHeight="1">
      <c r="A200" s="69"/>
      <c r="B200" s="69"/>
      <c r="C200" s="78"/>
      <c r="D200" s="70"/>
      <c r="E200" s="71"/>
      <c r="F200" s="2"/>
      <c r="G200" s="2"/>
      <c r="H200" s="2"/>
      <c r="I200" s="2"/>
      <c r="J200" s="2"/>
      <c r="K200" s="2"/>
      <c r="L200" s="2"/>
      <c r="M200" s="67"/>
    </row>
    <row r="201" spans="1:13" s="51" customFormat="1" ht="23.1" customHeight="1">
      <c r="A201" s="69"/>
      <c r="B201" s="69"/>
      <c r="C201" s="78"/>
      <c r="D201" s="70"/>
      <c r="E201" s="71"/>
      <c r="F201" s="2"/>
      <c r="G201" s="2"/>
      <c r="H201" s="2"/>
      <c r="I201" s="2"/>
      <c r="J201" s="2"/>
      <c r="K201" s="2"/>
      <c r="L201" s="2"/>
      <c r="M201" s="67"/>
    </row>
    <row r="202" spans="1:13" s="51" customFormat="1" ht="23.1" customHeight="1">
      <c r="A202" s="69"/>
      <c r="B202" s="69"/>
      <c r="C202" s="78"/>
      <c r="D202" s="70"/>
      <c r="E202" s="71"/>
      <c r="F202" s="2"/>
      <c r="G202" s="2"/>
      <c r="H202" s="2"/>
      <c r="I202" s="2"/>
      <c r="J202" s="2"/>
      <c r="K202" s="2"/>
      <c r="L202" s="2"/>
      <c r="M202" s="67"/>
    </row>
    <row r="203" spans="1:13" s="51" customFormat="1" ht="23.1" customHeight="1">
      <c r="A203" s="69"/>
      <c r="B203" s="69"/>
      <c r="C203" s="78"/>
      <c r="D203" s="70"/>
      <c r="E203" s="71"/>
      <c r="F203" s="2"/>
      <c r="G203" s="2"/>
      <c r="H203" s="2"/>
      <c r="I203" s="2"/>
      <c r="J203" s="2"/>
      <c r="K203" s="2"/>
      <c r="L203" s="2"/>
      <c r="M203" s="67"/>
    </row>
    <row r="204" spans="1:13" s="51" customFormat="1" ht="23.1" customHeight="1">
      <c r="A204" s="69"/>
      <c r="B204" s="69"/>
      <c r="C204" s="78"/>
      <c r="D204" s="70"/>
      <c r="E204" s="71"/>
      <c r="F204" s="2"/>
      <c r="G204" s="2"/>
      <c r="H204" s="2"/>
      <c r="I204" s="2"/>
      <c r="J204" s="2"/>
      <c r="K204" s="2"/>
      <c r="L204" s="2"/>
      <c r="M204" s="67"/>
    </row>
    <row r="205" spans="1:13" s="51" customFormat="1" ht="23.1" customHeight="1">
      <c r="A205" s="69"/>
      <c r="B205" s="69"/>
      <c r="C205" s="78"/>
      <c r="D205" s="70"/>
      <c r="E205" s="71"/>
      <c r="F205" s="2"/>
      <c r="G205" s="2"/>
      <c r="H205" s="2"/>
      <c r="I205" s="2"/>
      <c r="J205" s="2"/>
      <c r="K205" s="2"/>
      <c r="L205" s="2"/>
      <c r="M205" s="67"/>
    </row>
  </sheetData>
  <mergeCells count="10">
    <mergeCell ref="A2:A3"/>
    <mergeCell ref="M2:M3"/>
    <mergeCell ref="F2:G2"/>
    <mergeCell ref="H2:I2"/>
    <mergeCell ref="J2:K2"/>
    <mergeCell ref="L2:L3"/>
    <mergeCell ref="B2:B3"/>
    <mergeCell ref="C2:C3"/>
    <mergeCell ref="D2:D3"/>
    <mergeCell ref="E2:E3"/>
  </mergeCells>
  <phoneticPr fontId="2" type="noConversion"/>
  <printOptions horizontalCentered="1"/>
  <pageMargins left="0.6692913385826772" right="0" top="0.98425196850393704" bottom="0.39370078740157483" header="0.59055118110236227" footer="0.31496062992125984"/>
  <pageSetup paperSize="9" orientation="landscape" r:id="rId1"/>
  <headerFooter alignWithMargins="0">
    <oddHeader>&amp;C&amp;"굴림체,굵게"&amp;18일  위  대  가  표</oddHeader>
  </headerFooter>
</worksheet>
</file>

<file path=xl/worksheets/sheet3.xml><?xml version="1.0" encoding="utf-8"?>
<worksheet xmlns="http://schemas.openxmlformats.org/spreadsheetml/2006/main" xmlns:r="http://schemas.openxmlformats.org/officeDocument/2006/relationships">
  <sheetPr codeName="Sheet21"/>
  <dimension ref="A1:X86"/>
  <sheetViews>
    <sheetView showZeros="0" view="pageBreakPreview" zoomScale="115" zoomScaleSheetLayoutView="90" workbookViewId="0">
      <pane xSplit="2" ySplit="2" topLeftCell="C3" activePane="bottomRight" state="frozen"/>
      <selection activeCell="M33" sqref="M33"/>
      <selection pane="topRight" activeCell="M33" sqref="M33"/>
      <selection pane="bottomLeft" activeCell="M33" sqref="M33"/>
      <selection pane="bottomRight" activeCell="B25" sqref="B25"/>
    </sheetView>
  </sheetViews>
  <sheetFormatPr defaultRowHeight="21" customHeight="1"/>
  <cols>
    <col min="1" max="1" width="7.77734375" style="33" customWidth="1"/>
    <col min="2" max="2" width="6.77734375" style="131" customWidth="1"/>
    <col min="3" max="3" width="12.77734375" style="33" customWidth="1"/>
    <col min="4" max="4" width="3.21875" style="33" customWidth="1"/>
    <col min="5" max="5" width="9.77734375" style="33" customWidth="1"/>
    <col min="6" max="6" width="3.21875" style="33" customWidth="1"/>
    <col min="7" max="7" width="12.77734375" style="33" customWidth="1"/>
    <col min="8" max="8" width="3.109375" style="33" customWidth="1"/>
    <col min="9" max="9" width="47.77734375" style="132" customWidth="1"/>
    <col min="10" max="10" width="6.33203125" style="133" customWidth="1"/>
    <col min="11" max="11" width="6.33203125" style="134" customWidth="1"/>
    <col min="12" max="12" width="6.33203125" style="135" customWidth="1"/>
    <col min="13" max="16384" width="8.88671875" style="33"/>
  </cols>
  <sheetData>
    <row r="1" spans="1:24" ht="21" customHeight="1">
      <c r="A1" s="120" t="s">
        <v>177</v>
      </c>
      <c r="B1" s="121"/>
      <c r="C1" s="121"/>
      <c r="D1" s="121"/>
      <c r="E1" s="121"/>
      <c r="F1" s="121"/>
      <c r="G1" s="121"/>
      <c r="H1" s="121"/>
      <c r="I1" s="121"/>
      <c r="J1" s="121"/>
      <c r="K1" s="121"/>
      <c r="L1" s="122" t="s">
        <v>104</v>
      </c>
      <c r="M1" s="121"/>
      <c r="N1" s="121"/>
      <c r="O1" s="121"/>
      <c r="P1" s="121"/>
      <c r="Q1" s="121"/>
      <c r="R1" s="121"/>
      <c r="S1" s="121"/>
      <c r="T1" s="121"/>
      <c r="U1" s="121"/>
      <c r="V1" s="121"/>
      <c r="W1" s="121"/>
      <c r="X1" s="121"/>
    </row>
    <row r="2" spans="1:24" s="31" customFormat="1" ht="21" customHeight="1">
      <c r="A2" s="24" t="s">
        <v>35</v>
      </c>
      <c r="B2" s="99" t="s">
        <v>105</v>
      </c>
      <c r="C2" s="333" t="s">
        <v>106</v>
      </c>
      <c r="D2" s="334"/>
      <c r="E2" s="334"/>
      <c r="F2" s="334"/>
      <c r="G2" s="334"/>
      <c r="H2" s="335"/>
      <c r="I2" s="24" t="s">
        <v>107</v>
      </c>
      <c r="J2" s="3" t="s">
        <v>108</v>
      </c>
      <c r="K2" s="333" t="s">
        <v>36</v>
      </c>
      <c r="L2" s="335"/>
    </row>
    <row r="3" spans="1:24" s="18" customFormat="1" ht="22.5" customHeight="1">
      <c r="A3" s="36" t="s">
        <v>112</v>
      </c>
      <c r="B3" s="19"/>
      <c r="C3" s="143"/>
      <c r="D3" s="142"/>
      <c r="E3" s="143"/>
      <c r="F3" s="142"/>
      <c r="G3" s="23"/>
      <c r="H3" s="142"/>
      <c r="I3" s="101"/>
      <c r="J3" s="137"/>
      <c r="K3" s="140"/>
      <c r="L3" s="141"/>
      <c r="M3" s="136"/>
    </row>
    <row r="4" spans="1:24" s="18" customFormat="1" ht="22.5" customHeight="1">
      <c r="A4" s="19" t="s">
        <v>33</v>
      </c>
      <c r="B4" s="19" t="s">
        <v>146</v>
      </c>
      <c r="C4" s="143" t="s">
        <v>147</v>
      </c>
      <c r="D4" s="142">
        <v>1</v>
      </c>
      <c r="E4" s="143"/>
      <c r="F4" s="142"/>
      <c r="G4" s="23" t="s">
        <v>34</v>
      </c>
      <c r="H4" s="142">
        <v>2</v>
      </c>
      <c r="I4" s="101" t="s">
        <v>148</v>
      </c>
      <c r="J4" s="137" t="e">
        <f ca="1">djs(I4,1)*H4</f>
        <v>#NAME?</v>
      </c>
      <c r="K4" s="140" t="e">
        <f ca="1">((djs(I4,0)+djs(I4,1))*D4)*H4</f>
        <v>#NAME?</v>
      </c>
      <c r="L4" s="141" t="e">
        <f ca="1">((djs(I4,0)+djs(I4,1))*F4)*H4</f>
        <v>#NAME?</v>
      </c>
      <c r="M4" s="136"/>
    </row>
    <row r="5" spans="1:24" s="18" customFormat="1" ht="22.5" customHeight="1">
      <c r="A5" s="3"/>
      <c r="B5" s="19"/>
      <c r="C5" s="143"/>
      <c r="D5" s="142"/>
      <c r="E5" s="143"/>
      <c r="F5" s="142"/>
      <c r="G5" s="23"/>
      <c r="H5" s="142"/>
      <c r="I5" s="101"/>
      <c r="J5" s="137"/>
      <c r="K5" s="140"/>
      <c r="L5" s="141"/>
      <c r="M5" s="136"/>
    </row>
    <row r="6" spans="1:24" s="18" customFormat="1" ht="22.5" customHeight="1">
      <c r="A6" s="19"/>
      <c r="B6" s="19" t="s">
        <v>149</v>
      </c>
      <c r="C6" s="143" t="s">
        <v>147</v>
      </c>
      <c r="D6" s="142">
        <v>1</v>
      </c>
      <c r="E6" s="143"/>
      <c r="F6" s="142"/>
      <c r="G6" s="23" t="s">
        <v>34</v>
      </c>
      <c r="H6" s="142">
        <v>1</v>
      </c>
      <c r="I6" s="101" t="s">
        <v>150</v>
      </c>
      <c r="J6" s="137" t="e">
        <f ca="1">djs(I6,1)*H6</f>
        <v>#NAME?</v>
      </c>
      <c r="K6" s="140" t="e">
        <f ca="1">((djs(I6,0)+djs(I6,1))*D6)*H6</f>
        <v>#NAME?</v>
      </c>
      <c r="L6" s="141" t="e">
        <f ca="1">((djs(I6,0)+djs(I6,1))*F6)*H6</f>
        <v>#NAME?</v>
      </c>
      <c r="M6" s="136"/>
    </row>
    <row r="7" spans="1:24" s="18" customFormat="1" ht="22.5" customHeight="1">
      <c r="A7" s="3"/>
      <c r="B7" s="19"/>
      <c r="C7" s="143"/>
      <c r="D7" s="142"/>
      <c r="E7" s="143"/>
      <c r="F7" s="142"/>
      <c r="G7" s="23"/>
      <c r="H7" s="142"/>
      <c r="I7" s="101"/>
      <c r="J7" s="137"/>
      <c r="K7" s="140"/>
      <c r="L7" s="141"/>
      <c r="M7" s="136"/>
    </row>
    <row r="8" spans="1:24" s="18" customFormat="1" ht="22.5" customHeight="1">
      <c r="A8" s="3"/>
      <c r="B8" s="19"/>
      <c r="C8" s="143"/>
      <c r="D8" s="142"/>
      <c r="E8" s="143"/>
      <c r="F8" s="142"/>
      <c r="G8" s="23"/>
      <c r="H8" s="142"/>
      <c r="I8" s="101"/>
      <c r="J8" s="137"/>
      <c r="K8" s="140"/>
      <c r="L8" s="141"/>
      <c r="M8" s="136"/>
    </row>
    <row r="9" spans="1:24" s="18" customFormat="1" ht="22.5" customHeight="1">
      <c r="A9" s="3"/>
      <c r="B9" s="19"/>
      <c r="C9" s="23"/>
      <c r="D9" s="142"/>
      <c r="E9" s="23"/>
      <c r="F9" s="142"/>
      <c r="G9" s="23"/>
      <c r="H9" s="142"/>
      <c r="I9" s="101"/>
      <c r="J9" s="137"/>
      <c r="K9" s="140"/>
      <c r="L9" s="141"/>
      <c r="M9" s="136"/>
    </row>
    <row r="10" spans="1:24" s="18" customFormat="1" ht="22.5" customHeight="1">
      <c r="A10" s="19"/>
      <c r="B10" s="19"/>
      <c r="C10" s="143"/>
      <c r="D10" s="142"/>
      <c r="E10" s="143"/>
      <c r="F10" s="142"/>
      <c r="G10" s="23"/>
      <c r="H10" s="142"/>
      <c r="I10" s="101"/>
      <c r="J10" s="137"/>
      <c r="K10" s="140"/>
      <c r="L10" s="141"/>
      <c r="M10" s="136"/>
    </row>
    <row r="11" spans="1:24" s="18" customFormat="1" ht="22.5" customHeight="1">
      <c r="A11" s="3"/>
      <c r="B11" s="19"/>
      <c r="C11" s="23"/>
      <c r="D11" s="142"/>
      <c r="E11" s="23"/>
      <c r="F11" s="142"/>
      <c r="G11" s="23"/>
      <c r="H11" s="142"/>
      <c r="I11" s="101"/>
      <c r="J11" s="137"/>
      <c r="K11" s="140"/>
      <c r="L11" s="141"/>
      <c r="M11" s="136"/>
    </row>
    <row r="12" spans="1:24" s="18" customFormat="1" ht="22.5" customHeight="1">
      <c r="A12" s="19"/>
      <c r="B12" s="19"/>
      <c r="C12" s="143"/>
      <c r="D12" s="142"/>
      <c r="E12" s="143"/>
      <c r="F12" s="142"/>
      <c r="G12" s="23"/>
      <c r="H12" s="142"/>
      <c r="I12" s="101"/>
      <c r="J12" s="137"/>
      <c r="K12" s="140"/>
      <c r="L12" s="141"/>
      <c r="M12" s="136"/>
    </row>
    <row r="13" spans="1:24" s="18" customFormat="1" ht="22.5" customHeight="1">
      <c r="A13" s="3"/>
      <c r="B13" s="19"/>
      <c r="C13" s="23"/>
      <c r="D13" s="142"/>
      <c r="E13" s="23"/>
      <c r="F13" s="142"/>
      <c r="G13" s="23"/>
      <c r="H13" s="142"/>
      <c r="I13" s="101"/>
      <c r="J13" s="137"/>
      <c r="K13" s="140"/>
      <c r="L13" s="141"/>
      <c r="M13" s="136"/>
    </row>
    <row r="14" spans="1:24" s="18" customFormat="1" ht="22.5" customHeight="1">
      <c r="A14" s="19"/>
      <c r="B14" s="19"/>
      <c r="C14" s="143"/>
      <c r="D14" s="142"/>
      <c r="E14" s="143"/>
      <c r="F14" s="142"/>
      <c r="G14" s="23"/>
      <c r="H14" s="142"/>
      <c r="I14" s="101"/>
      <c r="J14" s="137"/>
      <c r="K14" s="140"/>
      <c r="L14" s="141"/>
      <c r="M14" s="136"/>
    </row>
    <row r="15" spans="1:24" s="18" customFormat="1" ht="22.5" customHeight="1">
      <c r="A15" s="19"/>
      <c r="B15" s="19"/>
      <c r="C15" s="143"/>
      <c r="D15" s="142"/>
      <c r="E15" s="143"/>
      <c r="F15" s="142"/>
      <c r="G15" s="23"/>
      <c r="H15" s="142"/>
      <c r="I15" s="101"/>
      <c r="J15" s="137"/>
      <c r="K15" s="140"/>
      <c r="L15" s="141"/>
      <c r="M15" s="136"/>
    </row>
    <row r="16" spans="1:24" s="18" customFormat="1" ht="22.5" customHeight="1">
      <c r="A16" s="19"/>
      <c r="B16" s="19"/>
      <c r="C16" s="23"/>
      <c r="D16" s="142"/>
      <c r="E16" s="23"/>
      <c r="F16" s="142"/>
      <c r="G16" s="23"/>
      <c r="H16" s="142"/>
      <c r="I16" s="139"/>
      <c r="J16" s="137"/>
      <c r="K16" s="140"/>
      <c r="L16" s="141"/>
      <c r="M16" s="136"/>
    </row>
    <row r="17" spans="1:13" s="18" customFormat="1" ht="22.5" customHeight="1">
      <c r="A17" s="3"/>
      <c r="B17" s="19"/>
      <c r="C17" s="23"/>
      <c r="D17" s="142"/>
      <c r="E17" s="23"/>
      <c r="F17" s="142"/>
      <c r="G17" s="23"/>
      <c r="H17" s="142"/>
      <c r="I17" s="101"/>
      <c r="J17" s="137"/>
      <c r="K17" s="140"/>
      <c r="L17" s="141"/>
      <c r="M17" s="136"/>
    </row>
    <row r="18" spans="1:13" s="18" customFormat="1" ht="22.5" customHeight="1">
      <c r="A18" s="19"/>
      <c r="B18" s="19"/>
      <c r="C18" s="143"/>
      <c r="D18" s="142"/>
      <c r="E18" s="143"/>
      <c r="F18" s="142"/>
      <c r="G18" s="23"/>
      <c r="H18" s="142"/>
      <c r="I18" s="101"/>
      <c r="J18" s="137"/>
      <c r="K18" s="140"/>
      <c r="L18" s="141"/>
      <c r="M18" s="136"/>
    </row>
    <row r="19" spans="1:13" s="18" customFormat="1" ht="22.5" customHeight="1">
      <c r="A19" s="19"/>
      <c r="B19" s="19"/>
      <c r="C19" s="143"/>
      <c r="D19" s="142"/>
      <c r="E19" s="143"/>
      <c r="F19" s="142"/>
      <c r="G19" s="23"/>
      <c r="H19" s="142"/>
      <c r="I19" s="101"/>
      <c r="J19" s="137"/>
      <c r="K19" s="140"/>
      <c r="L19" s="141"/>
      <c r="M19" s="136"/>
    </row>
    <row r="20" spans="1:13" s="18" customFormat="1" ht="22.5" customHeight="1">
      <c r="A20" s="19"/>
      <c r="B20" s="19"/>
      <c r="C20" s="143"/>
      <c r="D20" s="142"/>
      <c r="E20" s="143"/>
      <c r="F20" s="142"/>
      <c r="G20" s="23"/>
      <c r="H20" s="142"/>
      <c r="I20" s="101"/>
      <c r="J20" s="137"/>
      <c r="K20" s="140"/>
      <c r="L20" s="141"/>
      <c r="M20" s="136"/>
    </row>
    <row r="21" spans="1:13" s="18" customFormat="1" ht="22.5" customHeight="1">
      <c r="A21" s="3"/>
      <c r="B21" s="19"/>
      <c r="C21" s="143"/>
      <c r="D21" s="142"/>
      <c r="E21" s="143"/>
      <c r="F21" s="142"/>
      <c r="G21" s="23"/>
      <c r="H21" s="142"/>
      <c r="I21" s="101"/>
      <c r="J21" s="137"/>
      <c r="K21" s="140"/>
      <c r="L21" s="141"/>
      <c r="M21" s="136"/>
    </row>
    <row r="22" spans="1:13" s="18" customFormat="1" ht="22.5" customHeight="1">
      <c r="A22" s="3"/>
      <c r="B22" s="19"/>
      <c r="C22" s="143"/>
      <c r="D22" s="142"/>
      <c r="E22" s="143"/>
      <c r="F22" s="142"/>
      <c r="G22" s="23"/>
      <c r="H22" s="142"/>
      <c r="I22" s="101"/>
      <c r="J22" s="137"/>
      <c r="K22" s="140"/>
      <c r="L22" s="141"/>
      <c r="M22" s="136"/>
    </row>
    <row r="23" spans="1:13" s="18" customFormat="1" ht="22.5" customHeight="1">
      <c r="A23" s="19"/>
      <c r="B23" s="19"/>
      <c r="C23" s="143"/>
      <c r="D23" s="142"/>
      <c r="E23" s="143"/>
      <c r="F23" s="142"/>
      <c r="G23" s="23"/>
      <c r="H23" s="142"/>
      <c r="I23" s="101"/>
      <c r="J23" s="137"/>
      <c r="K23" s="140"/>
      <c r="L23" s="141"/>
      <c r="M23" s="136"/>
    </row>
    <row r="24" spans="1:13" s="18" customFormat="1" ht="22.5" customHeight="1">
      <c r="A24" s="19"/>
      <c r="B24" s="19"/>
      <c r="C24" s="143"/>
      <c r="D24" s="142"/>
      <c r="E24" s="143"/>
      <c r="F24" s="142"/>
      <c r="G24" s="23"/>
      <c r="H24" s="142"/>
      <c r="I24" s="101"/>
      <c r="J24" s="137"/>
      <c r="K24" s="140"/>
      <c r="L24" s="141"/>
      <c r="M24" s="136"/>
    </row>
    <row r="25" spans="1:13" s="18" customFormat="1" ht="22.5" customHeight="1">
      <c r="A25" s="19"/>
      <c r="B25" s="19"/>
      <c r="C25" s="143"/>
      <c r="D25" s="142"/>
      <c r="E25" s="143"/>
      <c r="F25" s="142"/>
      <c r="G25" s="23"/>
      <c r="H25" s="142"/>
      <c r="I25" s="101"/>
      <c r="J25" s="137"/>
      <c r="K25" s="140"/>
      <c r="L25" s="141"/>
      <c r="M25" s="136"/>
    </row>
    <row r="26" spans="1:13" s="18" customFormat="1" ht="22.5" customHeight="1">
      <c r="A26" s="36" t="s">
        <v>113</v>
      </c>
      <c r="B26" s="19"/>
      <c r="C26" s="143"/>
      <c r="D26" s="142"/>
      <c r="E26" s="143"/>
      <c r="F26" s="142"/>
      <c r="G26" s="23"/>
      <c r="H26" s="142"/>
      <c r="I26" s="101"/>
      <c r="J26" s="137"/>
      <c r="K26" s="140"/>
      <c r="L26" s="141"/>
      <c r="M26" s="136"/>
    </row>
    <row r="27" spans="1:13" s="18" customFormat="1" ht="22.5" customHeight="1">
      <c r="A27" s="19" t="s">
        <v>33</v>
      </c>
      <c r="B27" s="19" t="s">
        <v>151</v>
      </c>
      <c r="C27" s="143" t="s">
        <v>88</v>
      </c>
      <c r="D27" s="142">
        <v>1</v>
      </c>
      <c r="E27" s="143" t="s">
        <v>57</v>
      </c>
      <c r="F27" s="142">
        <v>1</v>
      </c>
      <c r="G27" s="23" t="s">
        <v>89</v>
      </c>
      <c r="H27" s="142">
        <v>1</v>
      </c>
      <c r="I27" s="101" t="s">
        <v>152</v>
      </c>
      <c r="J27" s="137" t="e">
        <f ca="1">djs(I27,1)*H27</f>
        <v>#NAME?</v>
      </c>
      <c r="K27" s="140" t="e">
        <f ca="1">((djs(I27,0)+djs(I27,1))*D27)*H27</f>
        <v>#NAME?</v>
      </c>
      <c r="L27" s="141" t="e">
        <f ca="1">((djs(I27,0)+djs(I27,1))*F27)*H27</f>
        <v>#NAME?</v>
      </c>
      <c r="M27" s="136"/>
    </row>
    <row r="28" spans="1:13" s="18" customFormat="1" ht="22.5" customHeight="1">
      <c r="A28" s="19"/>
      <c r="B28" s="19"/>
      <c r="C28" s="143" t="s">
        <v>164</v>
      </c>
      <c r="D28" s="142"/>
      <c r="E28" s="143"/>
      <c r="F28" s="142"/>
      <c r="G28" s="23" t="s">
        <v>167</v>
      </c>
      <c r="H28" s="142">
        <v>1</v>
      </c>
      <c r="I28" s="101" t="s">
        <v>168</v>
      </c>
      <c r="J28" s="146" t="e">
        <f ca="1">djs(I28,1)*H28</f>
        <v>#NAME?</v>
      </c>
      <c r="K28" s="147" t="e">
        <f ca="1">((djs(I28,0)+djs(I28,1))*D28)*H28</f>
        <v>#NAME?</v>
      </c>
      <c r="L28" s="148" t="e">
        <f ca="1">((djs(I28,0)+djs(I28,1))*F28)*H28</f>
        <v>#NAME?</v>
      </c>
      <c r="M28" s="136"/>
    </row>
    <row r="29" spans="1:13" s="18" customFormat="1" ht="22.5" customHeight="1">
      <c r="A29" s="19"/>
      <c r="B29" s="19"/>
      <c r="C29" s="143"/>
      <c r="D29" s="142"/>
      <c r="E29" s="143"/>
      <c r="F29" s="142"/>
      <c r="G29" s="23"/>
      <c r="H29" s="142"/>
      <c r="I29" s="101"/>
      <c r="J29" s="137"/>
      <c r="K29" s="140"/>
      <c r="L29" s="141"/>
      <c r="M29" s="136"/>
    </row>
    <row r="30" spans="1:13" s="18" customFormat="1" ht="22.5" customHeight="1">
      <c r="A30" s="19"/>
      <c r="B30" s="19" t="s">
        <v>153</v>
      </c>
      <c r="C30" s="143" t="s">
        <v>96</v>
      </c>
      <c r="D30" s="142">
        <v>4</v>
      </c>
      <c r="E30" s="143" t="s">
        <v>110</v>
      </c>
      <c r="F30" s="142">
        <v>1</v>
      </c>
      <c r="G30" s="23" t="s">
        <v>109</v>
      </c>
      <c r="H30" s="142">
        <v>1</v>
      </c>
      <c r="I30" s="101" t="s">
        <v>154</v>
      </c>
      <c r="J30" s="137" t="e">
        <f ca="1">djs(I30,1)*H30</f>
        <v>#NAME?</v>
      </c>
      <c r="K30" s="140" t="e">
        <f ca="1">((djs(I30,0)+djs(I30,1))*D30)*H30</f>
        <v>#NAME?</v>
      </c>
      <c r="L30" s="141" t="e">
        <f ca="1">((djs(I30,0)+djs(I30,1))*F30)*H30</f>
        <v>#NAME?</v>
      </c>
      <c r="M30" s="136"/>
    </row>
    <row r="31" spans="1:13" s="18" customFormat="1" ht="22.5" customHeight="1">
      <c r="A31" s="19"/>
      <c r="B31" s="19"/>
      <c r="C31" s="143" t="s">
        <v>96</v>
      </c>
      <c r="D31" s="142">
        <v>4</v>
      </c>
      <c r="E31" s="143" t="s">
        <v>110</v>
      </c>
      <c r="F31" s="142">
        <v>1</v>
      </c>
      <c r="G31" s="23" t="s">
        <v>103</v>
      </c>
      <c r="H31" s="142">
        <v>1</v>
      </c>
      <c r="I31" s="101" t="s">
        <v>155</v>
      </c>
      <c r="J31" s="137" t="e">
        <f ca="1">djs(I31,1)*H31</f>
        <v>#NAME?</v>
      </c>
      <c r="K31" s="140" t="e">
        <f ca="1">((djs(I31,0)+djs(I31,1))*D31)*H31</f>
        <v>#NAME?</v>
      </c>
      <c r="L31" s="141" t="e">
        <f ca="1">((djs(I31,0)+djs(I31,1))*F31)*H31</f>
        <v>#NAME?</v>
      </c>
      <c r="M31" s="136"/>
    </row>
    <row r="32" spans="1:13" s="18" customFormat="1" ht="22.5" customHeight="1">
      <c r="A32" s="19"/>
      <c r="B32" s="19"/>
      <c r="C32" s="143"/>
      <c r="D32" s="142"/>
      <c r="E32" s="143"/>
      <c r="F32" s="142"/>
      <c r="G32" s="23"/>
      <c r="H32" s="142"/>
      <c r="I32" s="101"/>
      <c r="J32" s="137"/>
      <c r="K32" s="140"/>
      <c r="L32" s="141"/>
      <c r="M32" s="136"/>
    </row>
    <row r="33" spans="1:13" s="18" customFormat="1" ht="22.5" customHeight="1">
      <c r="A33" s="19"/>
      <c r="B33" s="19" t="s">
        <v>156</v>
      </c>
      <c r="C33" s="143" t="s">
        <v>93</v>
      </c>
      <c r="D33" s="142">
        <v>1</v>
      </c>
      <c r="E33" s="143" t="s">
        <v>94</v>
      </c>
      <c r="F33" s="142">
        <v>1</v>
      </c>
      <c r="G33" s="23" t="s">
        <v>90</v>
      </c>
      <c r="H33" s="142">
        <v>1</v>
      </c>
      <c r="I33" s="101" t="s">
        <v>157</v>
      </c>
      <c r="J33" s="137" t="e">
        <f ca="1">djs(I33,1)*H33</f>
        <v>#NAME?</v>
      </c>
      <c r="K33" s="140" t="e">
        <f ca="1">((djs(I33,0)+djs(I33,1))*D33)*H33</f>
        <v>#NAME?</v>
      </c>
      <c r="L33" s="141" t="e">
        <f ca="1">((djs(I33,0)+djs(I33,1))*F33)*H33</f>
        <v>#NAME?</v>
      </c>
      <c r="M33" s="136"/>
    </row>
    <row r="34" spans="1:13" s="18" customFormat="1" ht="22.5" customHeight="1">
      <c r="A34" s="19"/>
      <c r="B34" s="19"/>
      <c r="C34" s="143" t="s">
        <v>93</v>
      </c>
      <c r="D34" s="142">
        <v>1</v>
      </c>
      <c r="E34" s="143" t="s">
        <v>94</v>
      </c>
      <c r="F34" s="142">
        <v>1</v>
      </c>
      <c r="G34" s="23" t="s">
        <v>102</v>
      </c>
      <c r="H34" s="142">
        <v>1</v>
      </c>
      <c r="I34" s="101">
        <v>2</v>
      </c>
      <c r="J34" s="137" t="e">
        <f ca="1">djs(I34,1)*H34</f>
        <v>#NAME?</v>
      </c>
      <c r="K34" s="140" t="e">
        <f ca="1">((djs(I34,0)+djs(I34,1))*D34)*H34</f>
        <v>#NAME?</v>
      </c>
      <c r="L34" s="141" t="e">
        <f ca="1">((djs(I34,0)+djs(I34,1))*F34)*H34</f>
        <v>#NAME?</v>
      </c>
      <c r="M34" s="136"/>
    </row>
    <row r="35" spans="1:13" s="18" customFormat="1" ht="22.5" customHeight="1">
      <c r="A35" s="19"/>
      <c r="B35" s="19"/>
      <c r="C35" s="143" t="s">
        <v>164</v>
      </c>
      <c r="D35" s="142"/>
      <c r="E35" s="143"/>
      <c r="F35" s="142"/>
      <c r="G35" s="23" t="s">
        <v>169</v>
      </c>
      <c r="H35" s="142">
        <v>1</v>
      </c>
      <c r="I35" s="101">
        <v>4</v>
      </c>
      <c r="J35" s="146" t="e">
        <f ca="1">djs(I35,1)*H35</f>
        <v>#NAME?</v>
      </c>
      <c r="K35" s="147" t="e">
        <f ca="1">((djs(I35,0)+djs(I35,1))*D35)*H35</f>
        <v>#NAME?</v>
      </c>
      <c r="L35" s="148" t="e">
        <f ca="1">((djs(I35,0)+djs(I35,1))*F35)*H35</f>
        <v>#NAME?</v>
      </c>
      <c r="M35" s="136"/>
    </row>
    <row r="36" spans="1:13" s="18" customFormat="1" ht="22.5" customHeight="1">
      <c r="A36" s="19"/>
      <c r="B36" s="19"/>
      <c r="C36" s="143"/>
      <c r="D36" s="142"/>
      <c r="E36" s="143"/>
      <c r="F36" s="142"/>
      <c r="G36" s="23"/>
      <c r="H36" s="142"/>
      <c r="I36" s="101"/>
      <c r="J36" s="146"/>
      <c r="K36" s="147"/>
      <c r="L36" s="148"/>
      <c r="M36" s="136"/>
    </row>
    <row r="37" spans="1:13" s="18" customFormat="1" ht="22.5" customHeight="1">
      <c r="A37" s="19"/>
      <c r="B37" s="19" t="s">
        <v>156</v>
      </c>
      <c r="C37" s="143" t="s">
        <v>93</v>
      </c>
      <c r="D37" s="142">
        <v>1</v>
      </c>
      <c r="E37" s="143" t="s">
        <v>94</v>
      </c>
      <c r="F37" s="142">
        <v>1</v>
      </c>
      <c r="G37" s="23" t="s">
        <v>90</v>
      </c>
      <c r="H37" s="142">
        <v>1</v>
      </c>
      <c r="I37" s="101" t="s">
        <v>170</v>
      </c>
      <c r="J37" s="137" t="e">
        <f ca="1">djs(I37,1)*H37</f>
        <v>#NAME?</v>
      </c>
      <c r="K37" s="140" t="e">
        <f ca="1">((djs(I37,0)+djs(I37,1))*D37)*H37</f>
        <v>#NAME?</v>
      </c>
      <c r="L37" s="141" t="e">
        <f ca="1">((djs(I37,0)+djs(I37,1))*F37)*H37</f>
        <v>#NAME?</v>
      </c>
      <c r="M37" s="136"/>
    </row>
    <row r="38" spans="1:13" s="18" customFormat="1" ht="22.5" customHeight="1">
      <c r="A38" s="19"/>
      <c r="B38" s="19"/>
      <c r="C38" s="143" t="s">
        <v>93</v>
      </c>
      <c r="D38" s="142">
        <v>1</v>
      </c>
      <c r="E38" s="143" t="s">
        <v>94</v>
      </c>
      <c r="F38" s="142">
        <v>1</v>
      </c>
      <c r="G38" s="23" t="s">
        <v>102</v>
      </c>
      <c r="H38" s="142">
        <v>1</v>
      </c>
      <c r="I38" s="101">
        <v>2</v>
      </c>
      <c r="J38" s="137" t="e">
        <f ca="1">djs(I38,1)*H38</f>
        <v>#NAME?</v>
      </c>
      <c r="K38" s="140" t="e">
        <f ca="1">((djs(I38,0)+djs(I38,1))*D38)*H38</f>
        <v>#NAME?</v>
      </c>
      <c r="L38" s="141" t="e">
        <f ca="1">((djs(I38,0)+djs(I38,1))*F38)*H38</f>
        <v>#NAME?</v>
      </c>
      <c r="M38" s="136"/>
    </row>
    <row r="39" spans="1:13" s="18" customFormat="1" ht="22.5" customHeight="1">
      <c r="A39" s="19"/>
      <c r="B39" s="19"/>
      <c r="C39" s="143" t="s">
        <v>164</v>
      </c>
      <c r="D39" s="142"/>
      <c r="E39" s="143"/>
      <c r="F39" s="142"/>
      <c r="G39" s="23" t="s">
        <v>169</v>
      </c>
      <c r="H39" s="142">
        <v>1</v>
      </c>
      <c r="I39" s="101">
        <v>4</v>
      </c>
      <c r="J39" s="146" t="e">
        <f ca="1">djs(I39,1)*H39</f>
        <v>#NAME?</v>
      </c>
      <c r="K39" s="147" t="e">
        <f ca="1">((djs(I39,0)+djs(I39,1))*D39)*H39</f>
        <v>#NAME?</v>
      </c>
      <c r="L39" s="148" t="e">
        <f ca="1">((djs(I39,0)+djs(I39,1))*F39)*H39</f>
        <v>#NAME?</v>
      </c>
      <c r="M39" s="136"/>
    </row>
    <row r="40" spans="1:13" s="18" customFormat="1" ht="22.5" customHeight="1">
      <c r="A40" s="19"/>
      <c r="B40" s="19"/>
      <c r="C40" s="143"/>
      <c r="D40" s="142"/>
      <c r="E40" s="143"/>
      <c r="F40" s="142"/>
      <c r="G40" s="23"/>
      <c r="H40" s="142"/>
      <c r="I40" s="101"/>
      <c r="J40" s="137"/>
      <c r="K40" s="140"/>
      <c r="L40" s="141"/>
      <c r="M40" s="136"/>
    </row>
    <row r="41" spans="1:13" s="18" customFormat="1" ht="22.5" customHeight="1">
      <c r="A41" s="19" t="s">
        <v>151</v>
      </c>
      <c r="B41" s="19" t="s">
        <v>158</v>
      </c>
      <c r="C41" s="143" t="s">
        <v>101</v>
      </c>
      <c r="D41" s="142">
        <v>1</v>
      </c>
      <c r="E41" s="143" t="s">
        <v>92</v>
      </c>
      <c r="F41" s="142">
        <v>1</v>
      </c>
      <c r="G41" s="23" t="s">
        <v>95</v>
      </c>
      <c r="H41" s="142">
        <v>1</v>
      </c>
      <c r="I41" s="101" t="s">
        <v>159</v>
      </c>
      <c r="J41" s="137" t="e">
        <f ca="1">djs(I41,1)*H41</f>
        <v>#NAME?</v>
      </c>
      <c r="K41" s="140" t="e">
        <f ca="1">((djs(I41,0)+djs(I41,1))*D41)*H41</f>
        <v>#NAME?</v>
      </c>
      <c r="L41" s="141" t="e">
        <f ca="1">((djs(I41,0)+djs(I41,1))*F41)*H41</f>
        <v>#NAME?</v>
      </c>
      <c r="M41" s="136"/>
    </row>
    <row r="42" spans="1:13" s="18" customFormat="1" ht="22.5" customHeight="1">
      <c r="A42" s="19"/>
      <c r="B42" s="19"/>
      <c r="C42" s="143" t="s">
        <v>101</v>
      </c>
      <c r="D42" s="142">
        <v>1</v>
      </c>
      <c r="E42" s="143" t="s">
        <v>92</v>
      </c>
      <c r="F42" s="142">
        <v>1</v>
      </c>
      <c r="G42" s="23" t="s">
        <v>100</v>
      </c>
      <c r="H42" s="142">
        <v>1</v>
      </c>
      <c r="I42" s="101">
        <v>2</v>
      </c>
      <c r="J42" s="137" t="e">
        <f ca="1">djs(I42,1)*H42</f>
        <v>#NAME?</v>
      </c>
      <c r="K42" s="140" t="e">
        <f ca="1">((djs(I42,0)+djs(I42,1))*D42)*H42</f>
        <v>#NAME?</v>
      </c>
      <c r="L42" s="141" t="e">
        <f ca="1">((djs(I42,0)+djs(I42,1))*F42)*H42</f>
        <v>#NAME?</v>
      </c>
      <c r="M42" s="136"/>
    </row>
    <row r="43" spans="1:13" s="18" customFormat="1" ht="22.5" customHeight="1">
      <c r="A43" s="19"/>
      <c r="B43" s="19"/>
      <c r="C43" s="143"/>
      <c r="D43" s="142"/>
      <c r="E43" s="143"/>
      <c r="F43" s="142"/>
      <c r="G43" s="23"/>
      <c r="H43" s="142"/>
      <c r="I43" s="101"/>
      <c r="J43" s="137"/>
      <c r="K43" s="140"/>
      <c r="L43" s="141"/>
      <c r="M43" s="136"/>
    </row>
    <row r="44" spans="1:13" s="18" customFormat="1" ht="22.5" customHeight="1">
      <c r="A44" s="19"/>
      <c r="B44" s="19" t="s">
        <v>158</v>
      </c>
      <c r="C44" s="143" t="s">
        <v>101</v>
      </c>
      <c r="D44" s="142">
        <v>1</v>
      </c>
      <c r="E44" s="143" t="s">
        <v>92</v>
      </c>
      <c r="F44" s="142">
        <v>1</v>
      </c>
      <c r="G44" s="23" t="s">
        <v>95</v>
      </c>
      <c r="H44" s="142">
        <v>1</v>
      </c>
      <c r="I44" s="101" t="s">
        <v>160</v>
      </c>
      <c r="J44" s="137" t="e">
        <f ca="1">djs(I44,1)*H44</f>
        <v>#NAME?</v>
      </c>
      <c r="K44" s="140" t="e">
        <f ca="1">((djs(I44,0)+djs(I44,1))*D44)*H44</f>
        <v>#NAME?</v>
      </c>
      <c r="L44" s="141" t="e">
        <f ca="1">((djs(I44,0)+djs(I44,1))*F44)*H44</f>
        <v>#NAME?</v>
      </c>
      <c r="M44" s="136"/>
    </row>
    <row r="45" spans="1:13" s="18" customFormat="1" ht="22.5" customHeight="1">
      <c r="A45" s="19"/>
      <c r="B45" s="19"/>
      <c r="C45" s="143" t="s">
        <v>101</v>
      </c>
      <c r="D45" s="142">
        <v>1</v>
      </c>
      <c r="E45" s="143" t="s">
        <v>92</v>
      </c>
      <c r="F45" s="142">
        <v>1</v>
      </c>
      <c r="G45" s="23" t="s">
        <v>100</v>
      </c>
      <c r="H45" s="142">
        <v>1</v>
      </c>
      <c r="I45" s="101">
        <v>2</v>
      </c>
      <c r="J45" s="137" t="e">
        <f ca="1">djs(I45,1)*H45</f>
        <v>#NAME?</v>
      </c>
      <c r="K45" s="140" t="e">
        <f ca="1">((djs(I45,0)+djs(I45,1))*D45)*H45</f>
        <v>#NAME?</v>
      </c>
      <c r="L45" s="141" t="e">
        <f ca="1">((djs(I45,0)+djs(I45,1))*F45)*H45</f>
        <v>#NAME?</v>
      </c>
      <c r="M45" s="136"/>
    </row>
    <row r="46" spans="1:13" s="18" customFormat="1" ht="22.5" customHeight="1">
      <c r="A46" s="19"/>
      <c r="B46" s="19"/>
      <c r="C46" s="143"/>
      <c r="D46" s="142"/>
      <c r="E46" s="143"/>
      <c r="F46" s="142"/>
      <c r="G46" s="23"/>
      <c r="H46" s="142"/>
      <c r="I46" s="101"/>
      <c r="J46" s="146"/>
      <c r="K46" s="147"/>
      <c r="L46" s="148"/>
      <c r="M46" s="136"/>
    </row>
    <row r="47" spans="1:13" s="18" customFormat="1" ht="22.5" customHeight="1">
      <c r="A47" s="19"/>
      <c r="B47" s="19" t="s">
        <v>161</v>
      </c>
      <c r="C47" s="143" t="s">
        <v>147</v>
      </c>
      <c r="D47" s="142">
        <v>1</v>
      </c>
      <c r="E47" s="143"/>
      <c r="F47" s="142"/>
      <c r="G47" s="23" t="s">
        <v>34</v>
      </c>
      <c r="H47" s="142">
        <v>2</v>
      </c>
      <c r="I47" s="101" t="s">
        <v>162</v>
      </c>
      <c r="J47" s="137" t="e">
        <f ca="1">djs(I47,1)*H47</f>
        <v>#NAME?</v>
      </c>
      <c r="K47" s="140" t="e">
        <f ca="1">((djs(I47,0)+djs(I47,1))*D47)*H47</f>
        <v>#NAME?</v>
      </c>
      <c r="L47" s="141" t="e">
        <f ca="1">((djs(I47,0)+djs(I47,1))*F47)*H47</f>
        <v>#NAME?</v>
      </c>
      <c r="M47" s="136"/>
    </row>
    <row r="48" spans="1:13" s="18" customFormat="1" ht="22.5" customHeight="1">
      <c r="A48" s="3"/>
      <c r="B48" s="19"/>
      <c r="C48" s="143"/>
      <c r="D48" s="142"/>
      <c r="E48" s="143"/>
      <c r="F48" s="142"/>
      <c r="G48" s="23"/>
      <c r="H48" s="142"/>
      <c r="I48" s="101"/>
      <c r="J48" s="137"/>
      <c r="K48" s="140"/>
      <c r="L48" s="141"/>
      <c r="M48" s="136"/>
    </row>
    <row r="49" spans="1:13" s="18" customFormat="1" ht="22.5" customHeight="1">
      <c r="A49" s="19" t="s">
        <v>33</v>
      </c>
      <c r="B49" s="19" t="s">
        <v>91</v>
      </c>
      <c r="C49" s="151" t="s">
        <v>59</v>
      </c>
      <c r="D49" s="150">
        <v>2</v>
      </c>
      <c r="E49" s="151" t="s">
        <v>59</v>
      </c>
      <c r="F49" s="150">
        <v>1</v>
      </c>
      <c r="G49" s="151" t="s">
        <v>32</v>
      </c>
      <c r="H49" s="150">
        <v>1</v>
      </c>
      <c r="I49" s="149" t="s">
        <v>163</v>
      </c>
      <c r="J49" s="146" t="e">
        <f ca="1">djs(I49,1)*H49</f>
        <v>#NAME?</v>
      </c>
      <c r="K49" s="147" t="e">
        <f ca="1">((djs(I49,0)+djs(I49,1))*D49)*H49</f>
        <v>#NAME?</v>
      </c>
      <c r="L49" s="148" t="e">
        <f ca="1">((djs(I49,0)+djs(I49,1))*F49)*H49</f>
        <v>#NAME?</v>
      </c>
      <c r="M49" s="136"/>
    </row>
    <row r="50" spans="1:13" s="18" customFormat="1" ht="22.5" customHeight="1">
      <c r="A50" s="19"/>
      <c r="B50" s="19"/>
      <c r="C50" s="143" t="s">
        <v>164</v>
      </c>
      <c r="D50" s="142"/>
      <c r="E50" s="143"/>
      <c r="F50" s="142"/>
      <c r="G50" s="23" t="s">
        <v>165</v>
      </c>
      <c r="H50" s="142">
        <v>1</v>
      </c>
      <c r="I50" s="101" t="s">
        <v>166</v>
      </c>
      <c r="J50" s="146" t="e">
        <f ca="1">djs(I50,1)*H50</f>
        <v>#NAME?</v>
      </c>
      <c r="K50" s="147" t="e">
        <f ca="1">((djs(I50,0)+djs(I50,1))*D50)*H50</f>
        <v>#NAME?</v>
      </c>
      <c r="L50" s="148" t="e">
        <f ca="1">((djs(I50,0)+djs(I50,1))*F50)*H50</f>
        <v>#NAME?</v>
      </c>
      <c r="M50" s="136"/>
    </row>
    <row r="51" spans="1:13" s="18" customFormat="1" ht="22.5" customHeight="1">
      <c r="A51" s="19"/>
      <c r="B51" s="19"/>
      <c r="C51" s="143"/>
      <c r="D51" s="142"/>
      <c r="E51" s="143"/>
      <c r="F51" s="142"/>
      <c r="G51" s="23"/>
      <c r="H51" s="142"/>
      <c r="I51" s="101"/>
      <c r="J51" s="146"/>
      <c r="K51" s="147"/>
      <c r="L51" s="148"/>
      <c r="M51" s="136"/>
    </row>
    <row r="52" spans="1:13" s="18" customFormat="1" ht="22.5" customHeight="1">
      <c r="A52" s="19"/>
      <c r="B52" s="19" t="s">
        <v>111</v>
      </c>
      <c r="C52" s="151" t="s">
        <v>59</v>
      </c>
      <c r="D52" s="150">
        <v>2</v>
      </c>
      <c r="E52" s="151" t="s">
        <v>59</v>
      </c>
      <c r="F52" s="150">
        <v>1</v>
      </c>
      <c r="G52" s="151" t="s">
        <v>32</v>
      </c>
      <c r="H52" s="150">
        <v>1</v>
      </c>
      <c r="I52" s="149" t="s">
        <v>172</v>
      </c>
      <c r="J52" s="146" t="e">
        <f t="shared" ref="J52:J58" ca="1" si="0">djs(I52,1)*H52</f>
        <v>#NAME?</v>
      </c>
      <c r="K52" s="147" t="e">
        <f t="shared" ref="K52:K58" ca="1" si="1">((djs(I52,0)+djs(I52,1))*D52)*H52</f>
        <v>#NAME?</v>
      </c>
      <c r="L52" s="148" t="e">
        <f t="shared" ref="L52:L58" ca="1" si="2">((djs(I52,0)+djs(I52,1))*F52)*H52</f>
        <v>#NAME?</v>
      </c>
      <c r="M52" s="136"/>
    </row>
    <row r="53" spans="1:13" s="18" customFormat="1" ht="22.5" customHeight="1">
      <c r="A53" s="19"/>
      <c r="B53" s="19"/>
      <c r="C53" s="151" t="s">
        <v>59</v>
      </c>
      <c r="D53" s="150">
        <v>2</v>
      </c>
      <c r="E53" s="151" t="s">
        <v>59</v>
      </c>
      <c r="F53" s="150">
        <v>1</v>
      </c>
      <c r="G53" s="151" t="s">
        <v>171</v>
      </c>
      <c r="H53" s="150">
        <v>1</v>
      </c>
      <c r="I53" s="149" t="s">
        <v>173</v>
      </c>
      <c r="J53" s="146" t="e">
        <f t="shared" ca="1" si="0"/>
        <v>#NAME?</v>
      </c>
      <c r="K53" s="147" t="e">
        <f t="shared" ca="1" si="1"/>
        <v>#NAME?</v>
      </c>
      <c r="L53" s="148" t="e">
        <f t="shared" ca="1" si="2"/>
        <v>#NAME?</v>
      </c>
      <c r="M53" s="136"/>
    </row>
    <row r="54" spans="1:13" s="18" customFormat="1" ht="22.5" customHeight="1">
      <c r="A54" s="19"/>
      <c r="B54" s="19"/>
      <c r="C54" s="143" t="s">
        <v>99</v>
      </c>
      <c r="D54" s="142"/>
      <c r="E54" s="143"/>
      <c r="F54" s="142"/>
      <c r="G54" s="151" t="s">
        <v>32</v>
      </c>
      <c r="H54" s="150">
        <v>1</v>
      </c>
      <c r="I54" s="101" t="s">
        <v>174</v>
      </c>
      <c r="J54" s="146" t="e">
        <f t="shared" ca="1" si="0"/>
        <v>#NAME?</v>
      </c>
      <c r="K54" s="147" t="e">
        <f t="shared" ca="1" si="1"/>
        <v>#NAME?</v>
      </c>
      <c r="L54" s="148" t="e">
        <f t="shared" ca="1" si="2"/>
        <v>#NAME?</v>
      </c>
      <c r="M54" s="136"/>
    </row>
    <row r="55" spans="1:13" s="18" customFormat="1" ht="22.5" customHeight="1">
      <c r="A55" s="19"/>
      <c r="B55" s="19"/>
      <c r="C55" s="143" t="s">
        <v>99</v>
      </c>
      <c r="D55" s="142"/>
      <c r="E55" s="143"/>
      <c r="F55" s="142"/>
      <c r="G55" s="151" t="s">
        <v>34</v>
      </c>
      <c r="H55" s="150">
        <v>1</v>
      </c>
      <c r="I55" s="101">
        <v>9</v>
      </c>
      <c r="J55" s="146" t="e">
        <f t="shared" ca="1" si="0"/>
        <v>#NAME?</v>
      </c>
      <c r="K55" s="147" t="e">
        <f t="shared" ca="1" si="1"/>
        <v>#NAME?</v>
      </c>
      <c r="L55" s="148" t="e">
        <f t="shared" ca="1" si="2"/>
        <v>#NAME?</v>
      </c>
      <c r="M55" s="136"/>
    </row>
    <row r="56" spans="1:13" s="18" customFormat="1" ht="22.5" customHeight="1">
      <c r="A56" s="19"/>
      <c r="B56" s="19"/>
      <c r="C56" s="143" t="s">
        <v>99</v>
      </c>
      <c r="D56" s="142"/>
      <c r="E56" s="143"/>
      <c r="F56" s="142"/>
      <c r="G56" s="151" t="s">
        <v>90</v>
      </c>
      <c r="H56" s="150">
        <v>1</v>
      </c>
      <c r="I56" s="101">
        <v>9</v>
      </c>
      <c r="J56" s="146" t="e">
        <f t="shared" ca="1" si="0"/>
        <v>#NAME?</v>
      </c>
      <c r="K56" s="147" t="e">
        <f t="shared" ca="1" si="1"/>
        <v>#NAME?</v>
      </c>
      <c r="L56" s="148" t="e">
        <f t="shared" ca="1" si="2"/>
        <v>#NAME?</v>
      </c>
      <c r="M56" s="136"/>
    </row>
    <row r="57" spans="1:13" s="18" customFormat="1" ht="22.5" customHeight="1">
      <c r="A57" s="19"/>
      <c r="B57" s="19"/>
      <c r="C57" s="143" t="s">
        <v>99</v>
      </c>
      <c r="D57" s="142"/>
      <c r="E57" s="143"/>
      <c r="F57" s="142"/>
      <c r="G57" s="151" t="s">
        <v>145</v>
      </c>
      <c r="H57" s="150">
        <v>1</v>
      </c>
      <c r="I57" s="101" t="s">
        <v>175</v>
      </c>
      <c r="J57" s="146" t="e">
        <f t="shared" ca="1" si="0"/>
        <v>#NAME?</v>
      </c>
      <c r="K57" s="147" t="e">
        <f t="shared" ca="1" si="1"/>
        <v>#NAME?</v>
      </c>
      <c r="L57" s="148" t="e">
        <f t="shared" ca="1" si="2"/>
        <v>#NAME?</v>
      </c>
      <c r="M57" s="136"/>
    </row>
    <row r="58" spans="1:13" s="18" customFormat="1" ht="22.5" customHeight="1">
      <c r="A58" s="19"/>
      <c r="B58" s="19"/>
      <c r="C58" s="143" t="s">
        <v>164</v>
      </c>
      <c r="D58" s="142"/>
      <c r="E58" s="143"/>
      <c r="F58" s="142"/>
      <c r="G58" s="23" t="s">
        <v>176</v>
      </c>
      <c r="H58" s="142">
        <v>1</v>
      </c>
      <c r="I58" s="101">
        <v>2.4</v>
      </c>
      <c r="J58" s="146" t="e">
        <f t="shared" ca="1" si="0"/>
        <v>#NAME?</v>
      </c>
      <c r="K58" s="147" t="e">
        <f t="shared" ca="1" si="1"/>
        <v>#NAME?</v>
      </c>
      <c r="L58" s="148" t="e">
        <f t="shared" ca="1" si="2"/>
        <v>#NAME?</v>
      </c>
      <c r="M58" s="136"/>
    </row>
    <row r="59" spans="1:13" s="18" customFormat="1" ht="22.5" customHeight="1">
      <c r="A59" s="19"/>
      <c r="B59" s="19"/>
      <c r="C59" s="143"/>
      <c r="D59" s="142"/>
      <c r="E59" s="143"/>
      <c r="F59" s="142"/>
      <c r="G59" s="23"/>
      <c r="H59" s="142"/>
      <c r="I59" s="101"/>
      <c r="J59" s="146"/>
      <c r="K59" s="147"/>
      <c r="L59" s="148"/>
      <c r="M59" s="136"/>
    </row>
    <row r="60" spans="1:13" s="18" customFormat="1" ht="22.5" customHeight="1">
      <c r="A60" s="19"/>
      <c r="B60" s="19"/>
      <c r="C60" s="143"/>
      <c r="D60" s="142"/>
      <c r="E60" s="143"/>
      <c r="F60" s="142"/>
      <c r="G60" s="23"/>
      <c r="H60" s="142"/>
      <c r="I60" s="101"/>
      <c r="J60" s="146"/>
      <c r="K60" s="147"/>
      <c r="L60" s="148"/>
      <c r="M60" s="136"/>
    </row>
    <row r="61" spans="1:13" s="18" customFormat="1" ht="22.5" customHeight="1">
      <c r="A61" s="19"/>
      <c r="B61" s="19"/>
      <c r="C61" s="143"/>
      <c r="D61" s="142"/>
      <c r="E61" s="143"/>
      <c r="F61" s="142"/>
      <c r="G61" s="23"/>
      <c r="H61" s="142"/>
      <c r="I61" s="101"/>
      <c r="J61" s="146"/>
      <c r="K61" s="147"/>
      <c r="L61" s="148"/>
      <c r="M61" s="136"/>
    </row>
    <row r="62" spans="1:13" s="18" customFormat="1" ht="22.5" customHeight="1">
      <c r="A62" s="19"/>
      <c r="B62" s="19"/>
      <c r="C62" s="143"/>
      <c r="D62" s="142"/>
      <c r="E62" s="143"/>
      <c r="F62" s="142"/>
      <c r="G62" s="23"/>
      <c r="H62" s="142"/>
      <c r="I62" s="101"/>
      <c r="J62" s="146"/>
      <c r="K62" s="147"/>
      <c r="L62" s="148"/>
      <c r="M62" s="136"/>
    </row>
    <row r="63" spans="1:13" s="18" customFormat="1" ht="22.5" customHeight="1">
      <c r="A63" s="19"/>
      <c r="B63" s="19"/>
      <c r="C63" s="143"/>
      <c r="D63" s="142"/>
      <c r="E63" s="143"/>
      <c r="F63" s="142"/>
      <c r="G63" s="23"/>
      <c r="H63" s="142"/>
      <c r="I63" s="101"/>
      <c r="J63" s="146"/>
      <c r="K63" s="147"/>
      <c r="L63" s="148"/>
      <c r="M63" s="136"/>
    </row>
    <row r="64" spans="1:13" s="18" customFormat="1" ht="22.5" customHeight="1">
      <c r="A64" s="19"/>
      <c r="B64" s="19"/>
      <c r="C64" s="143"/>
      <c r="D64" s="142"/>
      <c r="E64" s="143"/>
      <c r="F64" s="142"/>
      <c r="G64" s="23"/>
      <c r="H64" s="142"/>
      <c r="I64" s="101"/>
      <c r="J64" s="146"/>
      <c r="K64" s="147"/>
      <c r="L64" s="148"/>
      <c r="M64" s="136"/>
    </row>
    <row r="65" spans="1:13" s="18" customFormat="1" ht="22.5" customHeight="1">
      <c r="A65" s="19"/>
      <c r="B65" s="19"/>
      <c r="C65" s="143"/>
      <c r="D65" s="142"/>
      <c r="E65" s="143"/>
      <c r="F65" s="142"/>
      <c r="G65" s="23"/>
      <c r="H65" s="142"/>
      <c r="I65" s="101"/>
      <c r="J65" s="137"/>
      <c r="K65" s="140"/>
      <c r="L65" s="141"/>
      <c r="M65" s="136"/>
    </row>
    <row r="66" spans="1:13" s="18" customFormat="1" ht="22.5" customHeight="1">
      <c r="A66" s="19"/>
      <c r="B66" s="19"/>
      <c r="C66" s="143"/>
      <c r="D66" s="142"/>
      <c r="E66" s="143"/>
      <c r="F66" s="142"/>
      <c r="G66" s="23"/>
      <c r="H66" s="142"/>
      <c r="I66" s="101"/>
      <c r="J66" s="137"/>
      <c r="K66" s="140"/>
      <c r="L66" s="141"/>
      <c r="M66" s="136"/>
    </row>
    <row r="67" spans="1:13" s="18" customFormat="1" ht="22.5" customHeight="1">
      <c r="A67" s="19"/>
      <c r="B67" s="19"/>
      <c r="C67" s="143"/>
      <c r="D67" s="142"/>
      <c r="E67" s="143"/>
      <c r="F67" s="142"/>
      <c r="G67" s="23"/>
      <c r="H67" s="142"/>
      <c r="I67" s="101"/>
      <c r="J67" s="137"/>
      <c r="K67" s="140"/>
      <c r="L67" s="141"/>
      <c r="M67" s="136"/>
    </row>
    <row r="68" spans="1:13" s="18" customFormat="1" ht="22.5" customHeight="1">
      <c r="A68" s="19"/>
      <c r="B68" s="19"/>
      <c r="C68" s="143"/>
      <c r="D68" s="142"/>
      <c r="E68" s="143"/>
      <c r="F68" s="142"/>
      <c r="G68" s="23"/>
      <c r="H68" s="142"/>
      <c r="I68" s="101"/>
      <c r="J68" s="137"/>
      <c r="K68" s="140"/>
      <c r="L68" s="141"/>
      <c r="M68" s="136"/>
    </row>
    <row r="69" spans="1:13" s="18" customFormat="1" ht="22.5" customHeight="1">
      <c r="A69" s="19"/>
      <c r="B69" s="19"/>
      <c r="C69" s="143"/>
      <c r="D69" s="142"/>
      <c r="E69" s="143"/>
      <c r="F69" s="142"/>
      <c r="G69" s="23"/>
      <c r="H69" s="142"/>
      <c r="I69" s="101"/>
      <c r="J69" s="137"/>
      <c r="K69" s="140"/>
      <c r="L69" s="141"/>
      <c r="M69" s="136"/>
    </row>
    <row r="70" spans="1:13" s="18" customFormat="1" ht="22.5" customHeight="1">
      <c r="A70" s="19"/>
      <c r="B70" s="19"/>
      <c r="C70" s="143"/>
      <c r="D70" s="142"/>
      <c r="E70" s="143"/>
      <c r="F70" s="142"/>
      <c r="G70" s="23"/>
      <c r="H70" s="142"/>
      <c r="I70" s="101"/>
      <c r="J70" s="137"/>
      <c r="K70" s="140"/>
      <c r="L70" s="141"/>
      <c r="M70" s="136"/>
    </row>
    <row r="71" spans="1:13" s="18" customFormat="1" ht="22.5" customHeight="1">
      <c r="A71" s="3"/>
      <c r="B71" s="19"/>
      <c r="C71" s="143"/>
      <c r="D71" s="142"/>
      <c r="E71" s="143"/>
      <c r="F71" s="142"/>
      <c r="G71" s="23"/>
      <c r="H71" s="142"/>
      <c r="I71" s="101"/>
      <c r="J71" s="137"/>
      <c r="K71" s="140"/>
      <c r="L71" s="141"/>
      <c r="M71" s="136"/>
    </row>
    <row r="72" spans="1:13" s="18" customFormat="1" ht="22.5" customHeight="1">
      <c r="A72" s="3"/>
      <c r="B72" s="19"/>
      <c r="C72" s="143"/>
      <c r="D72" s="142"/>
      <c r="E72" s="143"/>
      <c r="F72" s="142"/>
      <c r="G72" s="23"/>
      <c r="H72" s="142"/>
      <c r="I72" s="101"/>
      <c r="J72" s="137"/>
      <c r="K72" s="140"/>
      <c r="L72" s="141"/>
      <c r="M72" s="136"/>
    </row>
    <row r="73" spans="1:13" s="18" customFormat="1" ht="22.5" customHeight="1">
      <c r="A73" s="3"/>
      <c r="B73" s="19"/>
      <c r="C73" s="15"/>
      <c r="D73" s="138"/>
      <c r="E73" s="143"/>
      <c r="F73" s="142"/>
      <c r="G73" s="23"/>
      <c r="H73" s="142"/>
      <c r="I73" s="101"/>
      <c r="J73" s="137"/>
      <c r="K73" s="140"/>
      <c r="L73" s="141"/>
      <c r="M73" s="136"/>
    </row>
    <row r="74" spans="1:13" s="18" customFormat="1" ht="22.5" customHeight="1">
      <c r="A74" s="124"/>
      <c r="B74" s="125"/>
      <c r="C74" s="126"/>
      <c r="D74" s="127"/>
      <c r="E74" s="126"/>
      <c r="F74" s="127"/>
      <c r="G74" s="126"/>
      <c r="H74" s="127"/>
      <c r="I74" s="145"/>
      <c r="J74" s="123"/>
      <c r="K74" s="129"/>
      <c r="L74" s="130"/>
    </row>
    <row r="75" spans="1:13" s="18" customFormat="1" ht="22.5" customHeight="1">
      <c r="A75" s="124"/>
      <c r="B75" s="125"/>
      <c r="C75" s="126"/>
      <c r="D75" s="127"/>
      <c r="E75" s="126"/>
      <c r="F75" s="127"/>
      <c r="G75" s="126"/>
      <c r="H75" s="127"/>
      <c r="I75" s="128"/>
      <c r="J75" s="123"/>
      <c r="K75" s="129"/>
      <c r="L75" s="130"/>
    </row>
    <row r="76" spans="1:13" s="18" customFormat="1" ht="22.5" customHeight="1">
      <c r="A76" s="124"/>
      <c r="B76" s="125"/>
      <c r="C76" s="126"/>
      <c r="D76" s="127"/>
      <c r="E76" s="126"/>
      <c r="F76" s="127"/>
      <c r="G76" s="126"/>
      <c r="H76" s="127"/>
      <c r="I76" s="128"/>
      <c r="J76" s="123"/>
      <c r="K76" s="129"/>
      <c r="L76" s="130"/>
    </row>
    <row r="77" spans="1:13" s="18" customFormat="1" ht="22.5" customHeight="1">
      <c r="A77" s="124"/>
      <c r="B77" s="125"/>
      <c r="C77" s="126"/>
      <c r="D77" s="127"/>
      <c r="E77" s="126"/>
      <c r="F77" s="127"/>
      <c r="G77" s="126"/>
      <c r="H77" s="127"/>
      <c r="I77" s="128"/>
      <c r="J77" s="123"/>
      <c r="K77" s="129"/>
      <c r="L77" s="130"/>
    </row>
    <row r="78" spans="1:13" s="18" customFormat="1" ht="22.5" customHeight="1">
      <c r="A78" s="124"/>
      <c r="B78" s="125"/>
      <c r="C78" s="126"/>
      <c r="D78" s="127"/>
      <c r="E78" s="126"/>
      <c r="F78" s="127"/>
      <c r="G78" s="126"/>
      <c r="H78" s="127"/>
      <c r="I78" s="128"/>
      <c r="J78" s="123"/>
      <c r="K78" s="129"/>
      <c r="L78" s="130"/>
    </row>
    <row r="79" spans="1:13" s="18" customFormat="1" ht="22.5" customHeight="1">
      <c r="A79" s="124"/>
      <c r="B79" s="125"/>
      <c r="C79" s="126"/>
      <c r="D79" s="127"/>
      <c r="E79" s="126"/>
      <c r="F79" s="127"/>
      <c r="G79" s="126"/>
      <c r="H79" s="127"/>
      <c r="I79" s="128"/>
      <c r="J79" s="123"/>
      <c r="K79" s="129"/>
      <c r="L79" s="130"/>
    </row>
    <row r="80" spans="1:13" s="18" customFormat="1" ht="22.5" customHeight="1">
      <c r="A80" s="124"/>
      <c r="B80" s="125"/>
      <c r="C80" s="126"/>
      <c r="D80" s="127"/>
      <c r="E80" s="126"/>
      <c r="F80" s="127"/>
      <c r="G80" s="126"/>
      <c r="H80" s="127"/>
      <c r="I80" s="128"/>
      <c r="J80" s="123"/>
      <c r="K80" s="129"/>
      <c r="L80" s="130"/>
    </row>
    <row r="81" spans="1:12" s="18" customFormat="1" ht="22.5" customHeight="1">
      <c r="A81" s="124"/>
      <c r="B81" s="125"/>
      <c r="C81" s="126"/>
      <c r="D81" s="127"/>
      <c r="E81" s="126"/>
      <c r="F81" s="127"/>
      <c r="G81" s="126"/>
      <c r="H81" s="127"/>
      <c r="I81" s="128"/>
      <c r="J81" s="123"/>
      <c r="K81" s="129"/>
      <c r="L81" s="130"/>
    </row>
    <row r="82" spans="1:12" s="18" customFormat="1" ht="22.5" customHeight="1">
      <c r="A82" s="124"/>
      <c r="B82" s="125"/>
      <c r="C82" s="126"/>
      <c r="D82" s="127"/>
      <c r="E82" s="126"/>
      <c r="F82" s="127"/>
      <c r="G82" s="126"/>
      <c r="H82" s="127"/>
      <c r="I82" s="128"/>
      <c r="J82" s="123"/>
      <c r="K82" s="129"/>
      <c r="L82" s="130"/>
    </row>
    <row r="83" spans="1:12" s="18" customFormat="1" ht="22.5" customHeight="1">
      <c r="A83" s="124"/>
      <c r="B83" s="125"/>
      <c r="C83" s="126"/>
      <c r="D83" s="127"/>
      <c r="E83" s="126"/>
      <c r="F83" s="127"/>
      <c r="G83" s="126"/>
      <c r="H83" s="127"/>
      <c r="I83" s="128"/>
      <c r="J83" s="123"/>
      <c r="K83" s="129"/>
      <c r="L83" s="130"/>
    </row>
    <row r="84" spans="1:12" s="18" customFormat="1" ht="22.5" customHeight="1">
      <c r="A84" s="124"/>
      <c r="B84" s="125"/>
      <c r="C84" s="126"/>
      <c r="D84" s="127"/>
      <c r="E84" s="126"/>
      <c r="F84" s="127"/>
      <c r="G84" s="126"/>
      <c r="H84" s="127"/>
      <c r="I84" s="128"/>
      <c r="J84" s="123"/>
      <c r="K84" s="129"/>
      <c r="L84" s="130"/>
    </row>
    <row r="85" spans="1:12" s="18" customFormat="1" ht="22.5" customHeight="1">
      <c r="A85" s="124"/>
      <c r="B85" s="125"/>
      <c r="C85" s="126"/>
      <c r="D85" s="127"/>
      <c r="E85" s="126"/>
      <c r="F85" s="127"/>
      <c r="G85" s="126"/>
      <c r="H85" s="127"/>
      <c r="I85" s="128"/>
      <c r="J85" s="123"/>
      <c r="K85" s="129"/>
      <c r="L85" s="130"/>
    </row>
    <row r="86" spans="1:12" s="18" customFormat="1" ht="22.5" customHeight="1">
      <c r="A86" s="124"/>
      <c r="B86" s="125"/>
      <c r="C86" s="126"/>
      <c r="D86" s="127"/>
      <c r="E86" s="126"/>
      <c r="F86" s="127"/>
      <c r="G86" s="126"/>
      <c r="H86" s="127"/>
      <c r="I86" s="128"/>
      <c r="J86" s="123"/>
      <c r="K86" s="129"/>
      <c r="L86" s="130"/>
    </row>
  </sheetData>
  <mergeCells count="2">
    <mergeCell ref="C2:H2"/>
    <mergeCell ref="K2:L2"/>
  </mergeCells>
  <phoneticPr fontId="3" type="noConversion"/>
  <pageMargins left="0.69" right="0" top="0.78740157480314965" bottom="0.27" header="0.51181102362204722" footer="0.19685039370078741"/>
  <pageSetup paperSize="9" scale="90" orientation="landscape" horizontalDpi="4294967292" verticalDpi="300" r:id="rId1"/>
  <headerFooter alignWithMargins="0">
    <oddHeader>&amp;C&amp;"돋움,굵게"&amp;14전선관 및 전선 산출근거서</oddHeader>
  </headerFooter>
</worksheet>
</file>

<file path=xl/worksheets/sheet4.xml><?xml version="1.0" encoding="utf-8"?>
<worksheet xmlns="http://schemas.openxmlformats.org/spreadsheetml/2006/main" xmlns:r="http://schemas.openxmlformats.org/officeDocument/2006/relationships">
  <dimension ref="A1:M20"/>
  <sheetViews>
    <sheetView showZeros="0" view="pageBreakPreview" workbookViewId="0">
      <selection activeCell="D13" sqref="D13"/>
    </sheetView>
  </sheetViews>
  <sheetFormatPr defaultRowHeight="13.5"/>
  <cols>
    <col min="1" max="16384" width="8.88671875" style="28"/>
  </cols>
  <sheetData>
    <row r="1" spans="1:13" s="26" customFormat="1" ht="24" customHeight="1"/>
    <row r="2" spans="1:13" s="27" customFormat="1" ht="24" customHeight="1"/>
    <row r="3" spans="1:13" s="26" customFormat="1" ht="30.95" customHeight="1">
      <c r="A3" s="336" t="e">
        <f>#REF!</f>
        <v>#REF!</v>
      </c>
      <c r="B3" s="336"/>
      <c r="C3" s="336"/>
      <c r="D3" s="336"/>
      <c r="E3" s="336"/>
      <c r="F3" s="336"/>
      <c r="G3" s="336"/>
      <c r="H3" s="336"/>
      <c r="I3" s="336"/>
      <c r="J3" s="336"/>
      <c r="K3" s="336"/>
      <c r="L3" s="336"/>
      <c r="M3" s="336"/>
    </row>
    <row r="4" spans="1:13" s="26" customFormat="1" ht="21" customHeight="1"/>
    <row r="5" spans="1:13" s="26" customFormat="1" ht="27" customHeight="1">
      <c r="A5" s="336" t="s">
        <v>56</v>
      </c>
      <c r="B5" s="336"/>
      <c r="C5" s="336"/>
      <c r="D5" s="336"/>
      <c r="E5" s="336"/>
      <c r="F5" s="336"/>
      <c r="G5" s="336"/>
      <c r="H5" s="336"/>
      <c r="I5" s="336"/>
      <c r="J5" s="336"/>
      <c r="K5" s="336"/>
      <c r="L5" s="336"/>
      <c r="M5" s="336"/>
    </row>
    <row r="6" spans="1:13" s="26" customFormat="1" ht="24" customHeight="1"/>
    <row r="7" spans="1:13" s="26" customFormat="1" ht="24" customHeight="1"/>
    <row r="8" spans="1:13" s="26" customFormat="1" ht="24" customHeight="1"/>
    <row r="9" spans="1:13" s="26" customFormat="1" ht="24" customHeight="1"/>
    <row r="10" spans="1:13" s="26" customFormat="1" ht="24" customHeight="1"/>
    <row r="11" spans="1:13" s="26" customFormat="1" ht="24" customHeight="1">
      <c r="A11" s="336" t="e">
        <f>#REF!</f>
        <v>#REF!</v>
      </c>
      <c r="B11" s="336"/>
      <c r="C11" s="336"/>
      <c r="D11" s="336"/>
      <c r="E11" s="336"/>
      <c r="F11" s="336"/>
      <c r="G11" s="336"/>
      <c r="H11" s="336"/>
      <c r="I11" s="336"/>
      <c r="J11" s="336"/>
      <c r="K11" s="336"/>
      <c r="L11" s="336"/>
      <c r="M11" s="336"/>
    </row>
    <row r="12" spans="1:13" s="26" customFormat="1" ht="24" customHeight="1"/>
    <row r="13" spans="1:13" s="26" customFormat="1" ht="24" customHeight="1"/>
    <row r="14" spans="1:13" s="26" customFormat="1" ht="24" customHeight="1"/>
    <row r="15" spans="1:13" s="26" customFormat="1" ht="24" customHeight="1"/>
    <row r="16" spans="1:13" s="26" customFormat="1" ht="24" customHeight="1"/>
    <row r="17" spans="1:13" s="26" customFormat="1" ht="24" customHeight="1">
      <c r="A17" s="336" t="e">
        <f>#REF!</f>
        <v>#REF!</v>
      </c>
      <c r="B17" s="336"/>
      <c r="C17" s="336"/>
      <c r="D17" s="336"/>
      <c r="E17" s="336"/>
      <c r="F17" s="336"/>
      <c r="G17" s="336"/>
      <c r="H17" s="336"/>
      <c r="I17" s="336"/>
      <c r="J17" s="336"/>
      <c r="K17" s="336"/>
      <c r="L17" s="336"/>
      <c r="M17" s="336"/>
    </row>
    <row r="18" spans="1:13" s="26" customFormat="1" ht="24" customHeight="1"/>
    <row r="19" spans="1:13" s="26" customFormat="1" ht="24" customHeight="1"/>
    <row r="20" spans="1:13" s="27" customFormat="1" ht="24" customHeight="1"/>
  </sheetData>
  <mergeCells count="4">
    <mergeCell ref="A3:M3"/>
    <mergeCell ref="A5:M5"/>
    <mergeCell ref="A11:M11"/>
    <mergeCell ref="A17:M17"/>
  </mergeCells>
  <phoneticPr fontId="3" type="noConversion"/>
  <pageMargins left="0.55118110236220474" right="0.55118110236220474"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V47"/>
  <sheetViews>
    <sheetView showGridLines="0" showZeros="0" view="pageBreakPreview" zoomScale="90" workbookViewId="0">
      <selection activeCell="D13" sqref="D13:D14"/>
    </sheetView>
  </sheetViews>
  <sheetFormatPr defaultRowHeight="13.5"/>
  <cols>
    <col min="1" max="2" width="3.77734375" style="107" customWidth="1"/>
    <col min="3" max="3" width="4.77734375" style="107" customWidth="1"/>
    <col min="4" max="4" width="3.77734375" style="107" customWidth="1"/>
    <col min="5" max="5" width="2.6640625" style="107" customWidth="1"/>
    <col min="6" max="6" width="7.88671875" style="107" customWidth="1"/>
    <col min="7" max="7" width="2.5546875" style="107" customWidth="1"/>
    <col min="8" max="8" width="3.77734375" style="107" customWidth="1"/>
    <col min="9" max="9" width="4.77734375" style="107" customWidth="1"/>
    <col min="10" max="18" width="3.77734375" style="107" customWidth="1"/>
    <col min="19" max="22" width="8" style="107" customWidth="1"/>
    <col min="23" max="16384" width="8.88671875" style="107"/>
  </cols>
  <sheetData>
    <row r="1" spans="1:22" s="105" customFormat="1">
      <c r="A1" s="102"/>
      <c r="B1" s="103"/>
      <c r="C1" s="103"/>
      <c r="D1" s="103"/>
      <c r="E1" s="103"/>
      <c r="F1" s="103"/>
      <c r="G1" s="103"/>
      <c r="H1" s="103"/>
      <c r="I1" s="103"/>
      <c r="J1" s="103"/>
      <c r="K1" s="103"/>
      <c r="L1" s="103"/>
      <c r="M1" s="103"/>
      <c r="N1" s="103"/>
      <c r="O1" s="103"/>
      <c r="P1" s="103"/>
      <c r="Q1" s="103"/>
      <c r="R1" s="103"/>
      <c r="S1" s="103"/>
      <c r="T1" s="103"/>
      <c r="U1" s="103"/>
      <c r="V1" s="104"/>
    </row>
    <row r="2" spans="1:22" s="105" customFormat="1">
      <c r="A2" s="106"/>
      <c r="B2" s="107"/>
      <c r="C2" s="107"/>
      <c r="D2" s="107"/>
      <c r="E2" s="107"/>
      <c r="F2" s="107"/>
      <c r="G2" s="107"/>
      <c r="H2" s="107"/>
      <c r="I2" s="107"/>
      <c r="J2" s="107"/>
      <c r="K2" s="107"/>
      <c r="L2" s="107"/>
      <c r="M2" s="107"/>
      <c r="N2" s="107"/>
      <c r="O2" s="107"/>
      <c r="P2" s="107"/>
      <c r="Q2" s="107"/>
      <c r="R2" s="107"/>
      <c r="S2" s="107"/>
      <c r="T2" s="107"/>
      <c r="U2" s="107"/>
      <c r="V2" s="108"/>
    </row>
    <row r="3" spans="1:22" s="105" customFormat="1" ht="18.75">
      <c r="A3" s="106"/>
      <c r="B3" s="107"/>
      <c r="C3" s="109" t="s">
        <v>97</v>
      </c>
      <c r="D3" s="107"/>
      <c r="E3" s="107"/>
      <c r="F3" s="107"/>
      <c r="G3" s="107"/>
      <c r="H3" s="107"/>
      <c r="I3" s="107"/>
      <c r="J3" s="107"/>
      <c r="K3" s="107"/>
      <c r="L3" s="107"/>
      <c r="M3" s="107"/>
      <c r="N3" s="107"/>
      <c r="O3" s="107"/>
      <c r="P3" s="107"/>
      <c r="Q3" s="107"/>
      <c r="R3" s="107"/>
      <c r="S3" s="107"/>
      <c r="T3" s="107"/>
      <c r="U3" s="107"/>
      <c r="V3" s="108"/>
    </row>
    <row r="4" spans="1:22" s="105" customFormat="1">
      <c r="A4" s="106"/>
      <c r="B4" s="107"/>
      <c r="C4" s="107"/>
      <c r="D4" s="107"/>
      <c r="E4" s="107"/>
      <c r="F4" s="107"/>
      <c r="G4" s="107"/>
      <c r="H4" s="107"/>
      <c r="I4" s="107"/>
      <c r="J4" s="107"/>
      <c r="K4" s="107"/>
      <c r="L4" s="107"/>
      <c r="M4" s="107"/>
      <c r="N4" s="107"/>
      <c r="O4" s="107"/>
      <c r="P4" s="107"/>
      <c r="Q4" s="107"/>
      <c r="R4" s="107"/>
      <c r="S4" s="107"/>
      <c r="T4" s="107"/>
      <c r="U4" s="107"/>
      <c r="V4" s="108"/>
    </row>
    <row r="5" spans="1:22" s="105" customFormat="1">
      <c r="A5" s="110"/>
      <c r="B5" s="111"/>
      <c r="C5" s="111"/>
      <c r="D5" s="107"/>
      <c r="E5" s="111"/>
      <c r="F5" s="111"/>
      <c r="G5" s="111"/>
      <c r="H5" s="111"/>
      <c r="I5" s="111"/>
      <c r="J5" s="111"/>
      <c r="K5" s="111"/>
      <c r="L5" s="111"/>
      <c r="M5" s="111"/>
      <c r="N5" s="111"/>
      <c r="O5" s="111"/>
      <c r="P5" s="111"/>
      <c r="Q5" s="111"/>
      <c r="R5" s="111"/>
      <c r="S5" s="111"/>
      <c r="T5" s="111"/>
      <c r="U5" s="111"/>
      <c r="V5" s="112"/>
    </row>
    <row r="6" spans="1:22" s="105" customFormat="1" ht="37.5" customHeight="1">
      <c r="A6" s="102"/>
      <c r="B6" s="103"/>
      <c r="C6" s="103"/>
      <c r="D6" s="103"/>
      <c r="E6" s="103"/>
      <c r="F6" s="103"/>
      <c r="G6" s="103"/>
      <c r="H6" s="103"/>
      <c r="I6" s="103"/>
      <c r="J6" s="103"/>
      <c r="K6" s="104"/>
      <c r="L6" s="103"/>
      <c r="M6" s="103"/>
      <c r="N6" s="103"/>
      <c r="O6" s="103"/>
      <c r="P6" s="103"/>
      <c r="Q6" s="103"/>
      <c r="R6" s="103"/>
      <c r="S6" s="103"/>
      <c r="T6" s="103"/>
      <c r="U6" s="103"/>
      <c r="V6" s="104"/>
    </row>
    <row r="7" spans="1:22" s="105" customFormat="1">
      <c r="A7" s="106"/>
      <c r="B7" s="107"/>
      <c r="C7" s="107"/>
      <c r="D7" s="107"/>
      <c r="E7" s="107"/>
      <c r="F7" s="107"/>
      <c r="G7" s="107"/>
      <c r="H7" s="107"/>
      <c r="I7" s="107"/>
      <c r="J7" s="107"/>
      <c r="K7" s="108"/>
      <c r="L7" s="107"/>
      <c r="M7" s="107"/>
      <c r="N7" s="107"/>
      <c r="O7" s="107"/>
      <c r="P7" s="107"/>
      <c r="Q7" s="107"/>
      <c r="R7" s="107"/>
      <c r="S7" s="107"/>
      <c r="T7" s="107"/>
      <c r="U7" s="107"/>
      <c r="V7" s="108"/>
    </row>
    <row r="8" spans="1:22" s="105" customFormat="1">
      <c r="A8" s="106"/>
      <c r="B8" s="107"/>
      <c r="C8" s="107"/>
      <c r="D8" s="107"/>
      <c r="E8" s="107"/>
      <c r="F8" s="107"/>
      <c r="G8" s="107"/>
      <c r="H8" s="107"/>
      <c r="I8" s="107"/>
      <c r="J8" s="107"/>
      <c r="K8" s="108"/>
      <c r="L8" s="107"/>
      <c r="M8" s="107"/>
      <c r="N8" s="107"/>
      <c r="O8" s="107"/>
      <c r="P8" s="107"/>
      <c r="Q8" s="107"/>
      <c r="R8" s="107"/>
      <c r="S8" s="107"/>
      <c r="T8" s="107"/>
      <c r="U8" s="107"/>
      <c r="V8" s="108"/>
    </row>
    <row r="9" spans="1:22" s="105" customFormat="1">
      <c r="A9" s="106"/>
      <c r="B9" s="107"/>
      <c r="C9" s="107"/>
      <c r="D9" s="107"/>
      <c r="E9" s="107"/>
      <c r="F9" s="107"/>
      <c r="G9" s="107"/>
      <c r="H9" s="107"/>
      <c r="I9" s="107"/>
      <c r="J9" s="107"/>
      <c r="K9" s="108"/>
      <c r="L9" s="107"/>
      <c r="M9" s="107"/>
      <c r="N9" s="107"/>
      <c r="O9" s="107"/>
      <c r="P9" s="107"/>
      <c r="Q9" s="107"/>
      <c r="R9" s="107"/>
      <c r="S9" s="107"/>
      <c r="T9" s="107"/>
      <c r="U9" s="107"/>
      <c r="V9" s="108"/>
    </row>
    <row r="10" spans="1:22" s="105" customFormat="1">
      <c r="A10" s="106"/>
      <c r="B10" s="107"/>
      <c r="C10" s="107"/>
      <c r="D10" s="107"/>
      <c r="E10" s="107"/>
      <c r="F10" s="107"/>
      <c r="G10" s="107"/>
      <c r="H10" s="107"/>
      <c r="I10" s="107"/>
      <c r="J10" s="107"/>
      <c r="K10" s="108"/>
      <c r="L10" s="107"/>
      <c r="M10" s="107"/>
      <c r="N10" s="107"/>
      <c r="O10" s="107"/>
      <c r="P10" s="107"/>
      <c r="Q10" s="107"/>
      <c r="R10" s="107"/>
      <c r="S10" s="107"/>
      <c r="T10" s="107"/>
      <c r="U10" s="107"/>
      <c r="V10" s="108"/>
    </row>
    <row r="11" spans="1:22" s="105" customFormat="1" ht="14.25">
      <c r="A11" s="106"/>
      <c r="B11" s="107"/>
      <c r="C11" s="107"/>
      <c r="D11" s="106"/>
      <c r="E11" s="107"/>
      <c r="F11" s="113">
        <v>500</v>
      </c>
      <c r="G11" s="107"/>
      <c r="H11" s="108"/>
      <c r="I11" s="107"/>
      <c r="J11" s="107"/>
      <c r="K11" s="108"/>
      <c r="L11" s="107"/>
      <c r="M11" s="107"/>
      <c r="N11" s="107"/>
      <c r="O11" s="107"/>
      <c r="P11" s="107"/>
      <c r="Q11" s="107"/>
      <c r="R11" s="107"/>
      <c r="S11" s="107"/>
      <c r="T11" s="107"/>
      <c r="U11" s="107"/>
      <c r="V11" s="108"/>
    </row>
    <row r="12" spans="1:22" s="105" customFormat="1">
      <c r="A12" s="106"/>
      <c r="B12" s="107"/>
      <c r="C12" s="111"/>
      <c r="D12" s="107"/>
      <c r="E12" s="107"/>
      <c r="F12" s="107"/>
      <c r="G12" s="107"/>
      <c r="H12" s="107"/>
      <c r="I12" s="111"/>
      <c r="J12" s="107"/>
      <c r="K12" s="108"/>
      <c r="L12" s="107"/>
      <c r="M12" s="107"/>
      <c r="N12" s="107"/>
      <c r="O12" s="107"/>
      <c r="P12" s="107"/>
      <c r="Q12" s="107"/>
      <c r="R12" s="107"/>
      <c r="S12" s="107"/>
      <c r="T12" s="107"/>
      <c r="U12" s="107"/>
      <c r="V12" s="108"/>
    </row>
    <row r="13" spans="1:22" s="105" customFormat="1" ht="128.25" customHeight="1">
      <c r="A13" s="106"/>
      <c r="B13" s="107"/>
      <c r="C13" s="107"/>
      <c r="D13" s="337"/>
      <c r="E13" s="107"/>
      <c r="F13" s="107"/>
      <c r="G13" s="107"/>
      <c r="H13" s="338"/>
      <c r="I13" s="114"/>
      <c r="J13" s="107"/>
      <c r="K13" s="115"/>
      <c r="L13" s="107"/>
      <c r="M13" s="107"/>
      <c r="N13" s="107"/>
      <c r="O13" s="107"/>
      <c r="P13" s="107"/>
      <c r="Q13" s="107"/>
      <c r="R13" s="107"/>
      <c r="S13" s="107"/>
      <c r="T13" s="107"/>
      <c r="U13" s="107"/>
      <c r="V13" s="108"/>
    </row>
    <row r="14" spans="1:22" s="105" customFormat="1" ht="21" customHeight="1">
      <c r="A14" s="106"/>
      <c r="B14" s="116"/>
      <c r="C14" s="107"/>
      <c r="D14" s="337"/>
      <c r="E14" s="117"/>
      <c r="F14" s="118"/>
      <c r="G14" s="117"/>
      <c r="H14" s="338"/>
      <c r="I14" s="111"/>
      <c r="J14" s="107"/>
      <c r="K14" s="108"/>
      <c r="L14" s="107"/>
      <c r="M14" s="107"/>
      <c r="N14" s="107"/>
      <c r="O14" s="107"/>
      <c r="P14" s="107"/>
      <c r="Q14" s="107"/>
      <c r="R14" s="107"/>
      <c r="S14" s="107"/>
      <c r="T14" s="107"/>
      <c r="U14" s="107"/>
      <c r="V14" s="108"/>
    </row>
    <row r="15" spans="1:22" s="105" customFormat="1">
      <c r="A15" s="106"/>
      <c r="B15" s="107"/>
      <c r="C15" s="107"/>
      <c r="D15" s="107"/>
      <c r="E15" s="107"/>
      <c r="F15" s="107"/>
      <c r="G15" s="107"/>
      <c r="H15" s="107"/>
      <c r="I15" s="107"/>
      <c r="J15" s="107"/>
      <c r="K15" s="108"/>
      <c r="L15" s="107"/>
      <c r="M15" s="107"/>
      <c r="N15" s="107"/>
      <c r="O15" s="107"/>
      <c r="P15" s="107"/>
      <c r="Q15" s="107"/>
      <c r="R15" s="107"/>
      <c r="S15" s="107"/>
      <c r="T15" s="107"/>
      <c r="U15" s="107"/>
      <c r="V15" s="108"/>
    </row>
    <row r="16" spans="1:22" s="105" customFormat="1">
      <c r="A16" s="106"/>
      <c r="B16" s="107"/>
      <c r="C16" s="107"/>
      <c r="D16" s="107"/>
      <c r="E16" s="106"/>
      <c r="F16" s="119">
        <v>300</v>
      </c>
      <c r="G16" s="108"/>
      <c r="I16" s="107"/>
      <c r="J16" s="107"/>
      <c r="K16" s="108"/>
      <c r="L16" s="107"/>
      <c r="M16" s="107"/>
      <c r="N16" s="107"/>
      <c r="O16" s="107"/>
      <c r="P16" s="107"/>
      <c r="Q16" s="107"/>
      <c r="R16" s="107"/>
      <c r="S16" s="107"/>
      <c r="T16" s="107"/>
      <c r="U16" s="107"/>
      <c r="V16" s="108"/>
    </row>
    <row r="17" spans="1:22" s="105" customFormat="1">
      <c r="A17" s="106"/>
      <c r="B17" s="107"/>
      <c r="C17" s="107"/>
      <c r="D17" s="107"/>
      <c r="E17" s="107"/>
      <c r="F17" s="107"/>
      <c r="G17" s="107"/>
      <c r="H17" s="107"/>
      <c r="I17" s="107"/>
      <c r="J17" s="107"/>
      <c r="K17" s="108"/>
      <c r="L17" s="107"/>
      <c r="M17" s="107"/>
      <c r="N17" s="107"/>
      <c r="O17" s="107"/>
      <c r="P17" s="107"/>
      <c r="Q17" s="107"/>
      <c r="R17" s="107"/>
      <c r="S17" s="107"/>
      <c r="T17" s="107"/>
      <c r="U17" s="107"/>
      <c r="V17" s="108"/>
    </row>
    <row r="18" spans="1:22" s="105" customFormat="1">
      <c r="A18" s="106"/>
      <c r="B18" s="107"/>
      <c r="C18" s="107"/>
      <c r="D18" s="107"/>
      <c r="E18" s="107"/>
      <c r="F18" s="107"/>
      <c r="G18" s="107"/>
      <c r="H18" s="107"/>
      <c r="I18" s="107"/>
      <c r="J18" s="107"/>
      <c r="K18" s="108"/>
      <c r="L18" s="107"/>
      <c r="M18" s="107"/>
      <c r="N18" s="107"/>
      <c r="O18" s="107"/>
      <c r="P18" s="107"/>
      <c r="Q18" s="107"/>
      <c r="R18" s="107"/>
      <c r="S18" s="107"/>
      <c r="T18" s="107"/>
      <c r="U18" s="107"/>
      <c r="V18" s="108"/>
    </row>
    <row r="19" spans="1:22" s="105" customFormat="1">
      <c r="A19" s="106"/>
      <c r="B19" s="107"/>
      <c r="C19" s="107"/>
      <c r="D19" s="107"/>
      <c r="E19" s="107"/>
      <c r="F19" s="107"/>
      <c r="G19" s="107"/>
      <c r="H19" s="107"/>
      <c r="I19" s="107"/>
      <c r="J19" s="107"/>
      <c r="K19" s="108"/>
      <c r="L19" s="107"/>
      <c r="M19" s="107"/>
      <c r="N19" s="107"/>
      <c r="O19" s="107"/>
      <c r="P19" s="107"/>
      <c r="Q19" s="107"/>
      <c r="R19" s="107"/>
      <c r="S19" s="107"/>
      <c r="T19" s="107"/>
      <c r="U19" s="107"/>
      <c r="V19" s="108"/>
    </row>
    <row r="20" spans="1:22" s="105" customFormat="1">
      <c r="A20" s="106"/>
      <c r="B20" s="107"/>
      <c r="C20" s="107"/>
      <c r="D20" s="107"/>
      <c r="E20" s="107"/>
      <c r="F20" s="107"/>
      <c r="G20" s="107"/>
      <c r="H20" s="107"/>
      <c r="I20" s="107"/>
      <c r="J20" s="107"/>
      <c r="K20" s="108"/>
      <c r="L20" s="107"/>
      <c r="M20" s="107"/>
      <c r="N20" s="107"/>
      <c r="O20" s="107"/>
      <c r="P20" s="107"/>
      <c r="Q20" s="107"/>
      <c r="R20" s="107"/>
      <c r="S20" s="107"/>
      <c r="T20" s="107"/>
      <c r="U20" s="107"/>
      <c r="V20" s="108"/>
    </row>
    <row r="21" spans="1:22" s="105" customFormat="1">
      <c r="A21" s="106"/>
      <c r="B21" s="107"/>
      <c r="C21" s="107"/>
      <c r="D21" s="107"/>
      <c r="E21" s="107"/>
      <c r="F21" s="107"/>
      <c r="G21" s="107"/>
      <c r="H21" s="107"/>
      <c r="I21" s="107"/>
      <c r="J21" s="107"/>
      <c r="K21" s="108"/>
      <c r="L21" s="107"/>
      <c r="M21" s="107"/>
      <c r="N21" s="107"/>
      <c r="O21" s="107"/>
      <c r="P21" s="107"/>
      <c r="Q21" s="107"/>
      <c r="R21" s="107"/>
      <c r="S21" s="107"/>
      <c r="T21" s="107"/>
      <c r="U21" s="107"/>
      <c r="V21" s="108"/>
    </row>
    <row r="22" spans="1:22" s="105" customFormat="1">
      <c r="A22" s="106"/>
      <c r="B22" s="107"/>
      <c r="C22" s="107"/>
      <c r="D22" s="107"/>
      <c r="E22" s="107"/>
      <c r="F22" s="107"/>
      <c r="G22" s="107"/>
      <c r="H22" s="107"/>
      <c r="I22" s="107"/>
      <c r="J22" s="107"/>
      <c r="K22" s="108"/>
      <c r="L22" s="107"/>
      <c r="M22" s="107"/>
      <c r="N22" s="107"/>
      <c r="O22" s="107"/>
      <c r="P22" s="107"/>
      <c r="Q22" s="107"/>
      <c r="R22" s="107"/>
      <c r="S22" s="107"/>
      <c r="T22" s="107"/>
      <c r="U22" s="107"/>
      <c r="V22" s="108"/>
    </row>
    <row r="23" spans="1:22" s="105" customFormat="1">
      <c r="A23" s="106"/>
      <c r="B23" s="107"/>
      <c r="C23" s="107"/>
      <c r="D23" s="107"/>
      <c r="E23" s="107"/>
      <c r="F23" s="107"/>
      <c r="G23" s="107"/>
      <c r="H23" s="107"/>
      <c r="I23" s="107"/>
      <c r="J23" s="107"/>
      <c r="K23" s="108"/>
      <c r="L23" s="107"/>
      <c r="M23" s="107"/>
      <c r="N23" s="107"/>
      <c r="O23" s="107"/>
      <c r="P23" s="107"/>
      <c r="Q23" s="107"/>
      <c r="R23" s="107"/>
      <c r="S23" s="107"/>
      <c r="T23" s="107"/>
      <c r="U23" s="107"/>
      <c r="V23" s="108"/>
    </row>
    <row r="24" spans="1:22" s="105" customFormat="1">
      <c r="A24" s="110"/>
      <c r="B24" s="111"/>
      <c r="C24" s="111"/>
      <c r="D24" s="111"/>
      <c r="E24" s="111"/>
      <c r="F24" s="111"/>
      <c r="G24" s="111"/>
      <c r="H24" s="111"/>
      <c r="I24" s="111"/>
      <c r="J24" s="111"/>
      <c r="K24" s="112"/>
      <c r="L24" s="111"/>
      <c r="M24" s="111"/>
      <c r="N24" s="111"/>
      <c r="O24" s="111"/>
      <c r="P24" s="111"/>
      <c r="Q24" s="111"/>
      <c r="R24" s="111"/>
      <c r="S24" s="111"/>
      <c r="T24" s="111"/>
      <c r="U24" s="111"/>
      <c r="V24" s="112"/>
    </row>
    <row r="25" spans="1:22" s="105" customFormat="1" hidden="1">
      <c r="A25" s="102"/>
      <c r="B25" s="103"/>
      <c r="C25" s="103"/>
      <c r="D25" s="103"/>
      <c r="E25" s="103"/>
      <c r="F25" s="103"/>
      <c r="G25" s="103"/>
      <c r="H25" s="103"/>
      <c r="I25" s="103"/>
      <c r="J25" s="103"/>
      <c r="K25" s="103"/>
      <c r="L25" s="103"/>
      <c r="M25" s="103"/>
      <c r="N25" s="103"/>
      <c r="O25" s="103"/>
      <c r="P25" s="103"/>
      <c r="Q25" s="103"/>
      <c r="R25" s="103"/>
      <c r="S25" s="103"/>
      <c r="T25" s="103"/>
      <c r="U25" s="103"/>
      <c r="V25" s="104"/>
    </row>
    <row r="26" spans="1:22" s="105" customFormat="1" hidden="1">
      <c r="A26" s="106"/>
      <c r="B26" s="107"/>
      <c r="C26" s="107"/>
      <c r="D26" s="107"/>
      <c r="E26" s="107"/>
      <c r="F26" s="107"/>
      <c r="G26" s="107"/>
      <c r="H26" s="107"/>
      <c r="I26" s="107"/>
      <c r="J26" s="107"/>
      <c r="K26" s="107"/>
      <c r="L26" s="107"/>
      <c r="M26" s="107"/>
      <c r="N26" s="107"/>
      <c r="O26" s="107"/>
      <c r="P26" s="107"/>
      <c r="Q26" s="107"/>
      <c r="R26" s="107"/>
      <c r="S26" s="107"/>
      <c r="T26" s="107"/>
      <c r="U26" s="107"/>
      <c r="V26" s="108"/>
    </row>
    <row r="27" spans="1:22" s="105" customFormat="1" ht="18.75" hidden="1">
      <c r="A27" s="106"/>
      <c r="B27" s="107"/>
      <c r="C27" s="109" t="s">
        <v>98</v>
      </c>
      <c r="D27" s="107"/>
      <c r="E27" s="107"/>
      <c r="F27" s="107"/>
      <c r="G27" s="107"/>
      <c r="H27" s="107"/>
      <c r="I27" s="107"/>
      <c r="J27" s="107"/>
      <c r="K27" s="107"/>
      <c r="L27" s="107"/>
      <c r="M27" s="107"/>
      <c r="N27" s="107"/>
      <c r="O27" s="107"/>
      <c r="P27" s="107"/>
      <c r="Q27" s="107"/>
      <c r="R27" s="107"/>
      <c r="S27" s="107"/>
      <c r="T27" s="107"/>
      <c r="U27" s="107"/>
      <c r="V27" s="108"/>
    </row>
    <row r="28" spans="1:22" s="105" customFormat="1" hidden="1">
      <c r="A28" s="106"/>
      <c r="B28" s="107"/>
      <c r="C28" s="107"/>
      <c r="D28" s="107"/>
      <c r="E28" s="107"/>
      <c r="F28" s="107"/>
      <c r="G28" s="107"/>
      <c r="H28" s="107"/>
      <c r="I28" s="107"/>
      <c r="J28" s="107"/>
      <c r="K28" s="107"/>
      <c r="L28" s="107"/>
      <c r="M28" s="107"/>
      <c r="N28" s="107"/>
      <c r="O28" s="107"/>
      <c r="P28" s="107"/>
      <c r="Q28" s="107"/>
      <c r="R28" s="107"/>
      <c r="S28" s="107"/>
      <c r="T28" s="107"/>
      <c r="U28" s="107"/>
      <c r="V28" s="108"/>
    </row>
    <row r="29" spans="1:22" s="105" customFormat="1" hidden="1">
      <c r="A29" s="110"/>
      <c r="B29" s="111"/>
      <c r="C29" s="111"/>
      <c r="D29" s="107"/>
      <c r="E29" s="111"/>
      <c r="F29" s="111"/>
      <c r="G29" s="111"/>
      <c r="H29" s="111"/>
      <c r="I29" s="111"/>
      <c r="J29" s="111"/>
      <c r="K29" s="111"/>
      <c r="L29" s="111"/>
      <c r="M29" s="111"/>
      <c r="N29" s="111"/>
      <c r="O29" s="111"/>
      <c r="P29" s="111"/>
      <c r="Q29" s="111"/>
      <c r="R29" s="111"/>
      <c r="S29" s="111"/>
      <c r="T29" s="111"/>
      <c r="U29" s="111"/>
      <c r="V29" s="112"/>
    </row>
    <row r="30" spans="1:22" s="105" customFormat="1" ht="30.75" hidden="1" customHeight="1">
      <c r="A30" s="102"/>
      <c r="B30" s="103"/>
      <c r="C30" s="103"/>
      <c r="D30" s="103"/>
      <c r="E30" s="103"/>
      <c r="F30" s="103"/>
      <c r="G30" s="103"/>
      <c r="H30" s="103"/>
      <c r="I30" s="103"/>
      <c r="J30" s="103"/>
      <c r="K30" s="104"/>
      <c r="L30" s="103"/>
      <c r="M30" s="103"/>
      <c r="N30" s="103"/>
      <c r="O30" s="103"/>
      <c r="P30" s="103"/>
      <c r="Q30" s="103"/>
      <c r="R30" s="103"/>
      <c r="S30" s="103"/>
      <c r="T30" s="103"/>
      <c r="U30" s="103"/>
      <c r="V30" s="104"/>
    </row>
    <row r="31" spans="1:22" s="105" customFormat="1" hidden="1">
      <c r="A31" s="106"/>
      <c r="B31" s="107"/>
      <c r="C31" s="107"/>
      <c r="D31" s="107"/>
      <c r="E31" s="107"/>
      <c r="F31" s="107"/>
      <c r="G31" s="107"/>
      <c r="H31" s="107"/>
      <c r="I31" s="107"/>
      <c r="J31" s="107"/>
      <c r="K31" s="108"/>
      <c r="L31" s="107"/>
      <c r="M31" s="107"/>
      <c r="N31" s="107"/>
      <c r="O31" s="107"/>
      <c r="P31" s="107"/>
      <c r="Q31" s="107"/>
      <c r="R31" s="107"/>
      <c r="S31" s="107"/>
      <c r="T31" s="107"/>
      <c r="U31" s="107"/>
      <c r="V31" s="108"/>
    </row>
    <row r="32" spans="1:22" s="105" customFormat="1" hidden="1">
      <c r="A32" s="106"/>
      <c r="B32" s="107"/>
      <c r="C32" s="107"/>
      <c r="D32" s="107"/>
      <c r="E32" s="107"/>
      <c r="F32" s="107"/>
      <c r="G32" s="107"/>
      <c r="H32" s="107"/>
      <c r="I32" s="107"/>
      <c r="J32" s="107"/>
      <c r="K32" s="108"/>
      <c r="L32" s="107"/>
      <c r="M32" s="107"/>
      <c r="N32" s="107"/>
      <c r="O32" s="107"/>
      <c r="P32" s="107"/>
      <c r="Q32" s="107"/>
      <c r="R32" s="107"/>
      <c r="S32" s="107"/>
      <c r="T32" s="107"/>
      <c r="U32" s="107"/>
      <c r="V32" s="108"/>
    </row>
    <row r="33" spans="1:22" s="105" customFormat="1" hidden="1">
      <c r="A33" s="106"/>
      <c r="B33" s="107"/>
      <c r="C33" s="107"/>
      <c r="D33" s="107"/>
      <c r="E33" s="107"/>
      <c r="F33" s="107"/>
      <c r="G33" s="107"/>
      <c r="H33" s="107"/>
      <c r="I33" s="107"/>
      <c r="J33" s="107"/>
      <c r="K33" s="108"/>
      <c r="L33" s="107"/>
      <c r="M33" s="107"/>
      <c r="N33" s="107"/>
      <c r="O33" s="107"/>
      <c r="P33" s="107"/>
      <c r="Q33" s="107"/>
      <c r="R33" s="107"/>
      <c r="S33" s="107"/>
      <c r="T33" s="107"/>
      <c r="U33" s="107"/>
      <c r="V33" s="108"/>
    </row>
    <row r="34" spans="1:22" s="105" customFormat="1" hidden="1">
      <c r="A34" s="106"/>
      <c r="B34" s="107"/>
      <c r="C34" s="107"/>
      <c r="D34" s="107"/>
      <c r="E34" s="107"/>
      <c r="F34" s="107"/>
      <c r="G34" s="107"/>
      <c r="H34" s="107"/>
      <c r="I34" s="107"/>
      <c r="J34" s="107"/>
      <c r="K34" s="108"/>
      <c r="L34" s="107"/>
      <c r="M34" s="107"/>
      <c r="N34" s="107"/>
      <c r="O34" s="107"/>
      <c r="P34" s="107"/>
      <c r="Q34" s="107"/>
      <c r="R34" s="107"/>
      <c r="S34" s="107"/>
      <c r="T34" s="107"/>
      <c r="U34" s="107"/>
      <c r="V34" s="108"/>
    </row>
    <row r="35" spans="1:22" s="105" customFormat="1" ht="14.25" hidden="1">
      <c r="A35" s="106"/>
      <c r="B35" s="107"/>
      <c r="C35" s="107"/>
      <c r="D35" s="106"/>
      <c r="E35" s="107"/>
      <c r="F35" s="113">
        <v>860</v>
      </c>
      <c r="G35" s="107"/>
      <c r="H35" s="108"/>
      <c r="I35" s="107"/>
      <c r="J35" s="107"/>
      <c r="K35" s="108"/>
      <c r="L35" s="107"/>
      <c r="M35" s="107"/>
      <c r="N35" s="107"/>
      <c r="O35" s="107"/>
      <c r="P35" s="107"/>
      <c r="Q35" s="107"/>
      <c r="R35" s="107"/>
      <c r="S35" s="107"/>
      <c r="T35" s="107"/>
      <c r="U35" s="107"/>
      <c r="V35" s="108"/>
    </row>
    <row r="36" spans="1:22" s="105" customFormat="1" hidden="1">
      <c r="A36" s="106"/>
      <c r="B36" s="107"/>
      <c r="C36" s="111"/>
      <c r="D36" s="107"/>
      <c r="E36" s="107"/>
      <c r="F36" s="107"/>
      <c r="G36" s="107"/>
      <c r="H36" s="107"/>
      <c r="I36" s="111"/>
      <c r="J36" s="107"/>
      <c r="K36" s="108"/>
      <c r="L36" s="107"/>
      <c r="M36" s="107"/>
      <c r="N36" s="107"/>
      <c r="O36" s="107"/>
      <c r="P36" s="107"/>
      <c r="Q36" s="107"/>
      <c r="R36" s="107"/>
      <c r="S36" s="107"/>
      <c r="T36" s="107"/>
      <c r="U36" s="107"/>
      <c r="V36" s="108"/>
    </row>
    <row r="37" spans="1:22" s="105" customFormat="1" ht="139.5" hidden="1" customHeight="1">
      <c r="A37" s="106"/>
      <c r="B37" s="107"/>
      <c r="C37" s="107"/>
      <c r="D37" s="337"/>
      <c r="E37" s="107"/>
      <c r="F37" s="107"/>
      <c r="G37" s="107"/>
      <c r="H37" s="338"/>
      <c r="I37" s="114"/>
      <c r="J37" s="107"/>
      <c r="K37" s="115"/>
      <c r="L37" s="107"/>
      <c r="M37" s="107"/>
      <c r="N37" s="107"/>
      <c r="O37" s="107"/>
      <c r="P37" s="107"/>
      <c r="Q37" s="107"/>
      <c r="R37" s="107"/>
      <c r="S37" s="107"/>
      <c r="T37" s="107"/>
      <c r="U37" s="107"/>
      <c r="V37" s="108"/>
    </row>
    <row r="38" spans="1:22" s="105" customFormat="1" ht="21" hidden="1" customHeight="1">
      <c r="A38" s="106"/>
      <c r="B38" s="116"/>
      <c r="C38" s="107"/>
      <c r="D38" s="337"/>
      <c r="E38" s="117"/>
      <c r="F38" s="118"/>
      <c r="G38" s="117"/>
      <c r="H38" s="338"/>
      <c r="I38" s="111"/>
      <c r="J38" s="107"/>
      <c r="K38" s="108"/>
      <c r="L38" s="107"/>
      <c r="M38" s="107"/>
      <c r="N38" s="107"/>
      <c r="O38" s="107"/>
      <c r="P38" s="107"/>
      <c r="Q38" s="107"/>
      <c r="R38" s="107"/>
      <c r="S38" s="107"/>
      <c r="T38" s="107"/>
      <c r="U38" s="107"/>
      <c r="V38" s="108"/>
    </row>
    <row r="39" spans="1:22" s="105" customFormat="1" hidden="1">
      <c r="A39" s="106"/>
      <c r="B39" s="107"/>
      <c r="C39" s="107"/>
      <c r="D39" s="107"/>
      <c r="E39" s="107"/>
      <c r="F39" s="107"/>
      <c r="G39" s="107"/>
      <c r="H39" s="107"/>
      <c r="I39" s="107"/>
      <c r="J39" s="107"/>
      <c r="K39" s="108"/>
      <c r="L39" s="107"/>
      <c r="M39" s="107"/>
      <c r="N39" s="107"/>
      <c r="O39" s="107"/>
      <c r="P39" s="107"/>
      <c r="Q39" s="107"/>
      <c r="R39" s="107"/>
      <c r="S39" s="107"/>
      <c r="T39" s="107"/>
      <c r="U39" s="107"/>
      <c r="V39" s="108"/>
    </row>
    <row r="40" spans="1:22" s="105" customFormat="1" hidden="1">
      <c r="A40" s="106"/>
      <c r="B40" s="107"/>
      <c r="C40" s="107"/>
      <c r="D40" s="107"/>
      <c r="E40" s="106"/>
      <c r="F40" s="119">
        <v>500</v>
      </c>
      <c r="G40" s="108"/>
      <c r="I40" s="107"/>
      <c r="J40" s="107"/>
      <c r="K40" s="108"/>
      <c r="L40" s="107"/>
      <c r="M40" s="107"/>
      <c r="N40" s="107"/>
      <c r="O40" s="107"/>
      <c r="P40" s="107"/>
      <c r="Q40" s="107"/>
      <c r="R40" s="107"/>
      <c r="S40" s="107"/>
      <c r="T40" s="107"/>
      <c r="U40" s="107"/>
      <c r="V40" s="108"/>
    </row>
    <row r="41" spans="1:22" s="105" customFormat="1" hidden="1">
      <c r="A41" s="106"/>
      <c r="B41" s="107"/>
      <c r="C41" s="107"/>
      <c r="D41" s="107"/>
      <c r="E41" s="107"/>
      <c r="F41" s="107"/>
      <c r="G41" s="107"/>
      <c r="H41" s="107"/>
      <c r="I41" s="107"/>
      <c r="J41" s="107"/>
      <c r="K41" s="108"/>
      <c r="L41" s="107"/>
      <c r="M41" s="107"/>
      <c r="N41" s="107"/>
      <c r="O41" s="107"/>
      <c r="P41" s="107"/>
      <c r="Q41" s="107"/>
      <c r="R41" s="107"/>
      <c r="S41" s="107"/>
      <c r="T41" s="107"/>
      <c r="U41" s="107"/>
      <c r="V41" s="108"/>
    </row>
    <row r="42" spans="1:22" s="105" customFormat="1" hidden="1">
      <c r="A42" s="106"/>
      <c r="B42" s="107"/>
      <c r="C42" s="107"/>
      <c r="D42" s="107"/>
      <c r="E42" s="107"/>
      <c r="F42" s="107"/>
      <c r="G42" s="107"/>
      <c r="H42" s="107"/>
      <c r="I42" s="107"/>
      <c r="J42" s="107"/>
      <c r="K42" s="108"/>
      <c r="L42" s="107"/>
      <c r="M42" s="107"/>
      <c r="N42" s="107"/>
      <c r="O42" s="107"/>
      <c r="P42" s="107"/>
      <c r="Q42" s="107"/>
      <c r="R42" s="107"/>
      <c r="S42" s="107"/>
      <c r="T42" s="107"/>
      <c r="U42" s="107"/>
      <c r="V42" s="108"/>
    </row>
    <row r="43" spans="1:22" s="105" customFormat="1" ht="14.25" hidden="1" customHeight="1">
      <c r="A43" s="106"/>
      <c r="B43" s="107"/>
      <c r="C43" s="107"/>
      <c r="D43" s="107"/>
      <c r="E43" s="107"/>
      <c r="F43" s="107"/>
      <c r="G43" s="107"/>
      <c r="H43" s="107"/>
      <c r="I43" s="107"/>
      <c r="J43" s="107"/>
      <c r="K43" s="108"/>
      <c r="L43" s="107"/>
      <c r="M43" s="107"/>
      <c r="N43" s="107"/>
      <c r="O43" s="107"/>
      <c r="P43" s="107"/>
      <c r="Q43" s="107"/>
      <c r="R43" s="107"/>
      <c r="S43" s="107"/>
      <c r="T43" s="107"/>
      <c r="U43" s="107"/>
      <c r="V43" s="108"/>
    </row>
    <row r="44" spans="1:22" s="105" customFormat="1" hidden="1">
      <c r="A44" s="106"/>
      <c r="B44" s="107"/>
      <c r="C44" s="107"/>
      <c r="D44" s="107"/>
      <c r="E44" s="107"/>
      <c r="F44" s="107"/>
      <c r="G44" s="107"/>
      <c r="H44" s="107"/>
      <c r="I44" s="107"/>
      <c r="J44" s="107"/>
      <c r="K44" s="108"/>
      <c r="L44" s="107"/>
      <c r="M44" s="107"/>
      <c r="N44" s="107"/>
      <c r="O44" s="107"/>
      <c r="P44" s="107"/>
      <c r="Q44" s="107"/>
      <c r="R44" s="107"/>
      <c r="S44" s="107"/>
      <c r="T44" s="107"/>
      <c r="U44" s="107"/>
      <c r="V44" s="108"/>
    </row>
    <row r="45" spans="1:22" s="105" customFormat="1" hidden="1">
      <c r="A45" s="106"/>
      <c r="B45" s="107"/>
      <c r="C45" s="107"/>
      <c r="D45" s="107"/>
      <c r="E45" s="107"/>
      <c r="F45" s="107"/>
      <c r="G45" s="107"/>
      <c r="H45" s="107"/>
      <c r="I45" s="107"/>
      <c r="J45" s="107"/>
      <c r="K45" s="108"/>
      <c r="L45" s="107"/>
      <c r="M45" s="107"/>
      <c r="N45" s="107"/>
      <c r="O45" s="107"/>
      <c r="P45" s="107"/>
      <c r="Q45" s="107"/>
      <c r="R45" s="107"/>
      <c r="S45" s="107"/>
      <c r="T45" s="107"/>
      <c r="U45" s="107"/>
      <c r="V45" s="108"/>
    </row>
    <row r="46" spans="1:22" s="105" customFormat="1" hidden="1">
      <c r="A46" s="106"/>
      <c r="B46" s="107"/>
      <c r="C46" s="107"/>
      <c r="D46" s="107"/>
      <c r="E46" s="107"/>
      <c r="F46" s="107"/>
      <c r="G46" s="107"/>
      <c r="H46" s="107"/>
      <c r="I46" s="107"/>
      <c r="J46" s="107"/>
      <c r="K46" s="108"/>
      <c r="L46" s="107"/>
      <c r="M46" s="107"/>
      <c r="N46" s="107"/>
      <c r="O46" s="107"/>
      <c r="P46" s="107"/>
      <c r="Q46" s="107"/>
      <c r="R46" s="107"/>
      <c r="S46" s="107"/>
      <c r="T46" s="107"/>
      <c r="U46" s="107"/>
      <c r="V46" s="108"/>
    </row>
    <row r="47" spans="1:22" s="105" customFormat="1" hidden="1">
      <c r="A47" s="110"/>
      <c r="B47" s="111"/>
      <c r="C47" s="111"/>
      <c r="D47" s="111"/>
      <c r="E47" s="111"/>
      <c r="F47" s="111"/>
      <c r="G47" s="111"/>
      <c r="H47" s="111"/>
      <c r="I47" s="111"/>
      <c r="J47" s="111"/>
      <c r="K47" s="112"/>
      <c r="L47" s="111"/>
      <c r="M47" s="111"/>
      <c r="N47" s="111"/>
      <c r="O47" s="111"/>
      <c r="P47" s="111"/>
      <c r="Q47" s="111"/>
      <c r="R47" s="111"/>
      <c r="S47" s="111"/>
      <c r="T47" s="111"/>
      <c r="U47" s="111"/>
      <c r="V47" s="112"/>
    </row>
  </sheetData>
  <mergeCells count="4">
    <mergeCell ref="D13:D14"/>
    <mergeCell ref="H13:H14"/>
    <mergeCell ref="D37:D38"/>
    <mergeCell ref="H37:H38"/>
  </mergeCells>
  <phoneticPr fontId="3" type="noConversion"/>
  <printOptions horizontalCentered="1"/>
  <pageMargins left="0.78740157480314965" right="0.19685039370078741" top="0.98425196850393704" bottom="0.56999999999999995"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sheetPr codeName="Sheet27"/>
  <dimension ref="A1:Q44"/>
  <sheetViews>
    <sheetView view="pageBreakPreview" topLeftCell="B1" zoomScaleNormal="115" zoomScaleSheetLayoutView="100" workbookViewId="0">
      <selection activeCell="I10" sqref="I10"/>
    </sheetView>
  </sheetViews>
  <sheetFormatPr defaultColWidth="8.33203125" defaultRowHeight="21.95" customHeight="1"/>
  <cols>
    <col min="1" max="7" width="8.33203125" style="156" customWidth="1"/>
    <col min="8" max="8" width="4.77734375" style="156" customWidth="1"/>
    <col min="9" max="9" width="10.77734375" style="156" customWidth="1"/>
    <col min="10" max="10" width="10.21875" style="156" customWidth="1"/>
    <col min="11" max="13" width="8.33203125" style="156" customWidth="1"/>
    <col min="14" max="14" width="12.109375" style="156" customWidth="1"/>
    <col min="15" max="16384" width="8.33203125" style="156"/>
  </cols>
  <sheetData>
    <row r="1" spans="1:17" ht="21.95" customHeight="1">
      <c r="A1" s="152"/>
      <c r="B1" s="153"/>
      <c r="C1" s="153"/>
      <c r="D1" s="153"/>
      <c r="E1" s="153"/>
      <c r="F1" s="153"/>
      <c r="G1" s="153"/>
      <c r="H1" s="153"/>
      <c r="I1" s="153"/>
      <c r="J1" s="153"/>
      <c r="K1" s="153"/>
      <c r="L1" s="153"/>
      <c r="M1" s="153"/>
      <c r="N1" s="154"/>
      <c r="O1" s="155" t="s">
        <v>114</v>
      </c>
    </row>
    <row r="2" spans="1:17" ht="21.95" customHeight="1">
      <c r="A2" s="157"/>
      <c r="B2" s="156" t="s">
        <v>143</v>
      </c>
      <c r="N2" s="158"/>
      <c r="O2" s="156" t="s">
        <v>115</v>
      </c>
    </row>
    <row r="3" spans="1:17" ht="21.95" customHeight="1">
      <c r="A3" s="159"/>
      <c r="B3" s="160"/>
      <c r="C3" s="160"/>
      <c r="D3" s="160"/>
      <c r="E3" s="160"/>
      <c r="F3" s="160"/>
      <c r="G3" s="160"/>
      <c r="H3" s="160"/>
      <c r="I3" s="160"/>
      <c r="J3" s="160"/>
      <c r="K3" s="160"/>
      <c r="L3" s="160"/>
      <c r="M3" s="160"/>
      <c r="N3" s="161"/>
      <c r="O3" s="155" t="s">
        <v>116</v>
      </c>
    </row>
    <row r="4" spans="1:17" ht="21.95" customHeight="1">
      <c r="A4" s="339"/>
      <c r="B4" s="340"/>
      <c r="C4" s="340"/>
      <c r="D4" s="340"/>
      <c r="E4" s="340"/>
      <c r="F4" s="340"/>
      <c r="G4" s="341"/>
      <c r="H4" s="162"/>
      <c r="I4" s="348" t="s">
        <v>117</v>
      </c>
      <c r="J4" s="348"/>
      <c r="K4" s="348"/>
      <c r="L4" s="348"/>
      <c r="M4" s="348"/>
      <c r="N4" s="349"/>
      <c r="O4" s="164" t="s">
        <v>118</v>
      </c>
      <c r="P4" s="164">
        <v>0.5</v>
      </c>
      <c r="Q4" s="164" t="s">
        <v>119</v>
      </c>
    </row>
    <row r="5" spans="1:17" ht="21.95" customHeight="1">
      <c r="A5" s="342"/>
      <c r="B5" s="343"/>
      <c r="C5" s="343"/>
      <c r="D5" s="343"/>
      <c r="E5" s="343"/>
      <c r="F5" s="343"/>
      <c r="G5" s="344"/>
      <c r="H5" s="165"/>
      <c r="I5" s="350" t="str">
        <f>CONCATENATE(P4," / ",6," x "," ( "," ( ",2," x ",P5," + ",P6," ) "," x ",P7," + "," ( ",2," x ",P6," + ",P5," ) "," x ",P8," )")</f>
        <v>0.5 / 6 x  (  ( 2 x 0.65 + 0.55 )  x 0.65 +  ( 2 x 0.55 + 0.65 )  x 0.55 )</v>
      </c>
      <c r="J5" s="350"/>
      <c r="K5" s="350"/>
      <c r="L5" s="350"/>
      <c r="M5" s="350"/>
      <c r="N5" s="351"/>
      <c r="O5" s="164" t="s">
        <v>120</v>
      </c>
      <c r="P5" s="164">
        <v>0.65</v>
      </c>
      <c r="Q5" s="164" t="s">
        <v>121</v>
      </c>
    </row>
    <row r="6" spans="1:17" ht="21.95" customHeight="1">
      <c r="A6" s="342"/>
      <c r="B6" s="343"/>
      <c r="C6" s="343"/>
      <c r="D6" s="343"/>
      <c r="E6" s="343"/>
      <c r="F6" s="343"/>
      <c r="G6" s="344"/>
      <c r="H6" s="165"/>
      <c r="I6" s="168" t="e">
        <f ca="1">ROUND((djs(I5,1)),3)</f>
        <v>#NAME?</v>
      </c>
      <c r="J6" s="169"/>
      <c r="K6" s="169"/>
      <c r="L6" s="169"/>
      <c r="M6" s="169"/>
      <c r="N6" s="170"/>
      <c r="O6" s="164" t="s">
        <v>122</v>
      </c>
      <c r="P6" s="164">
        <v>0.55000000000000004</v>
      </c>
      <c r="Q6" s="164" t="s">
        <v>123</v>
      </c>
    </row>
    <row r="7" spans="1:17" ht="21.95" customHeight="1">
      <c r="A7" s="342"/>
      <c r="B7" s="343"/>
      <c r="C7" s="343"/>
      <c r="D7" s="343"/>
      <c r="E7" s="343"/>
      <c r="F7" s="343"/>
      <c r="G7" s="344"/>
      <c r="H7" s="165"/>
      <c r="N7" s="158"/>
      <c r="O7" s="164" t="s">
        <v>124</v>
      </c>
      <c r="P7" s="164">
        <v>0.65</v>
      </c>
      <c r="Q7" s="164" t="s">
        <v>125</v>
      </c>
    </row>
    <row r="8" spans="1:17" ht="21.95" customHeight="1">
      <c r="A8" s="342"/>
      <c r="B8" s="343"/>
      <c r="C8" s="343"/>
      <c r="D8" s="343"/>
      <c r="E8" s="343"/>
      <c r="F8" s="343"/>
      <c r="G8" s="344"/>
      <c r="H8" s="165"/>
      <c r="I8" s="348" t="s">
        <v>144</v>
      </c>
      <c r="J8" s="348"/>
      <c r="K8" s="348"/>
      <c r="L8" s="348"/>
      <c r="M8" s="348"/>
      <c r="N8" s="349"/>
      <c r="O8" s="164" t="s">
        <v>127</v>
      </c>
      <c r="P8" s="164">
        <v>0.55000000000000004</v>
      </c>
      <c r="Q8" s="164" t="s">
        <v>128</v>
      </c>
    </row>
    <row r="9" spans="1:17" ht="21.95" customHeight="1">
      <c r="A9" s="342"/>
      <c r="B9" s="343"/>
      <c r="C9" s="343"/>
      <c r="D9" s="343"/>
      <c r="E9" s="343"/>
      <c r="F9" s="343"/>
      <c r="G9" s="344"/>
      <c r="H9" s="165"/>
      <c r="I9" s="350" t="str">
        <f>CONCATENATE(P10," / ",6," x "," ( "," ( ",2," x ",P11," + ",P12," ) "," x ",P13," + "," ( ",2," x ",P12," + ",P11," ) "," * ",P14," )")</f>
        <v>0.3 / 6 x  (  ( 2 x 0.3 + 0.4 )  x 0.3 +  ( 2 x 0.4 + 0.3 )  * 0.4 )</v>
      </c>
      <c r="J9" s="350"/>
      <c r="K9" s="350"/>
      <c r="L9" s="350"/>
      <c r="M9" s="350"/>
      <c r="N9" s="351"/>
      <c r="O9" s="155" t="s">
        <v>129</v>
      </c>
      <c r="P9" s="171"/>
      <c r="Q9" s="171"/>
    </row>
    <row r="10" spans="1:17" ht="21.95" customHeight="1">
      <c r="A10" s="342"/>
      <c r="B10" s="343"/>
      <c r="C10" s="343"/>
      <c r="D10" s="343"/>
      <c r="E10" s="343"/>
      <c r="F10" s="343"/>
      <c r="G10" s="344"/>
      <c r="H10" s="165"/>
      <c r="I10" s="168" t="e">
        <f ca="1">ROUND((djs(I9,1)),3)</f>
        <v>#NAME?</v>
      </c>
      <c r="J10" s="166"/>
      <c r="K10" s="166"/>
      <c r="L10" s="166"/>
      <c r="M10" s="166"/>
      <c r="N10" s="167"/>
      <c r="O10" s="164" t="s">
        <v>130</v>
      </c>
      <c r="P10" s="164">
        <v>0.3</v>
      </c>
      <c r="Q10" s="164" t="s">
        <v>131</v>
      </c>
    </row>
    <row r="11" spans="1:17" ht="21.95" customHeight="1">
      <c r="A11" s="342"/>
      <c r="B11" s="343"/>
      <c r="C11" s="343"/>
      <c r="D11" s="343"/>
      <c r="E11" s="343"/>
      <c r="F11" s="343"/>
      <c r="G11" s="344"/>
      <c r="H11" s="165"/>
      <c r="N11" s="158"/>
      <c r="O11" s="164" t="s">
        <v>132</v>
      </c>
      <c r="P11" s="164">
        <v>0.3</v>
      </c>
      <c r="Q11" s="164" t="s">
        <v>133</v>
      </c>
    </row>
    <row r="12" spans="1:17" ht="21.95" customHeight="1">
      <c r="A12" s="342"/>
      <c r="B12" s="343"/>
      <c r="C12" s="343"/>
      <c r="D12" s="343"/>
      <c r="E12" s="343"/>
      <c r="F12" s="343"/>
      <c r="G12" s="344"/>
      <c r="H12" s="165"/>
      <c r="I12" s="348" t="s">
        <v>134</v>
      </c>
      <c r="J12" s="348"/>
      <c r="K12" s="348"/>
      <c r="L12" s="348"/>
      <c r="M12" s="348"/>
      <c r="N12" s="349"/>
      <c r="O12" s="164" t="s">
        <v>122</v>
      </c>
      <c r="P12" s="164">
        <v>0.4</v>
      </c>
      <c r="Q12" s="164" t="s">
        <v>123</v>
      </c>
    </row>
    <row r="13" spans="1:17" ht="21.95" customHeight="1">
      <c r="A13" s="342"/>
      <c r="B13" s="343"/>
      <c r="C13" s="343"/>
      <c r="D13" s="343"/>
      <c r="E13" s="343"/>
      <c r="F13" s="343"/>
      <c r="G13" s="344"/>
      <c r="H13" s="165"/>
      <c r="I13" s="172" t="str">
        <f>CONCATENATE("( ","( ",P12," + ",P11," ) "," x ",P10," ) "," / ",2," x ",4)</f>
        <v>( ( 0.4 + 0.3 )  x 0.3 )  / 2 x 4</v>
      </c>
      <c r="N13" s="163"/>
      <c r="O13" s="164" t="s">
        <v>124</v>
      </c>
      <c r="P13" s="164">
        <v>0.3</v>
      </c>
      <c r="Q13" s="164" t="s">
        <v>125</v>
      </c>
    </row>
    <row r="14" spans="1:17" ht="21.95" customHeight="1">
      <c r="A14" s="342"/>
      <c r="B14" s="343"/>
      <c r="C14" s="343"/>
      <c r="D14" s="343"/>
      <c r="E14" s="343"/>
      <c r="F14" s="343"/>
      <c r="G14" s="344"/>
      <c r="H14" s="165"/>
      <c r="I14" s="168" t="e">
        <f ca="1">ROUND((djs(I13,1)),3)</f>
        <v>#NAME?</v>
      </c>
      <c r="J14" s="166"/>
      <c r="K14" s="166"/>
      <c r="L14" s="166"/>
      <c r="M14" s="166"/>
      <c r="N14" s="167"/>
      <c r="O14" s="164" t="s">
        <v>127</v>
      </c>
      <c r="P14" s="164">
        <v>0.4</v>
      </c>
      <c r="Q14" s="164" t="s">
        <v>128</v>
      </c>
    </row>
    <row r="15" spans="1:17" ht="21.95" customHeight="1">
      <c r="A15" s="342"/>
      <c r="B15" s="343"/>
      <c r="C15" s="343"/>
      <c r="D15" s="343"/>
      <c r="E15" s="343"/>
      <c r="F15" s="343"/>
      <c r="G15" s="344"/>
      <c r="H15" s="165"/>
      <c r="N15" s="158"/>
    </row>
    <row r="16" spans="1:17" ht="21.95" customHeight="1">
      <c r="A16" s="342"/>
      <c r="B16" s="343"/>
      <c r="C16" s="343"/>
      <c r="D16" s="343"/>
      <c r="E16" s="343"/>
      <c r="F16" s="343"/>
      <c r="G16" s="344"/>
      <c r="H16" s="165"/>
      <c r="I16" s="156" t="s">
        <v>135</v>
      </c>
      <c r="N16" s="163"/>
    </row>
    <row r="17" spans="1:17" ht="21.95" customHeight="1">
      <c r="A17" s="342"/>
      <c r="B17" s="343"/>
      <c r="C17" s="343"/>
      <c r="D17" s="343"/>
      <c r="E17" s="343"/>
      <c r="F17" s="343"/>
      <c r="G17" s="344"/>
      <c r="H17" s="165"/>
      <c r="I17" s="173" t="e">
        <f ca="1">CONCATENATE(djs(I6,1),"-",djs(I10,1))</f>
        <v>#NAME?</v>
      </c>
      <c r="J17" s="166"/>
      <c r="K17" s="166"/>
      <c r="L17" s="166"/>
      <c r="M17" s="166"/>
      <c r="N17" s="167"/>
    </row>
    <row r="18" spans="1:17" ht="21.95" customHeight="1">
      <c r="A18" s="342"/>
      <c r="B18" s="343"/>
      <c r="C18" s="343"/>
      <c r="D18" s="343"/>
      <c r="E18" s="343"/>
      <c r="F18" s="343"/>
      <c r="G18" s="344"/>
      <c r="H18" s="165"/>
      <c r="I18" s="168" t="e">
        <f ca="1">ROUND((djs(I17,1)),3)</f>
        <v>#NAME?</v>
      </c>
      <c r="J18" s="166"/>
      <c r="K18" s="166"/>
      <c r="L18" s="166"/>
      <c r="M18" s="166"/>
      <c r="N18" s="167"/>
    </row>
    <row r="19" spans="1:17" ht="21.95" customHeight="1">
      <c r="A19" s="342"/>
      <c r="B19" s="343"/>
      <c r="C19" s="343"/>
      <c r="D19" s="343"/>
      <c r="E19" s="343"/>
      <c r="F19" s="343"/>
      <c r="G19" s="344"/>
      <c r="H19" s="165"/>
      <c r="N19" s="163"/>
    </row>
    <row r="20" spans="1:17" ht="21.95" customHeight="1">
      <c r="A20" s="342"/>
      <c r="B20" s="343"/>
      <c r="C20" s="343"/>
      <c r="D20" s="343"/>
      <c r="E20" s="343"/>
      <c r="F20" s="343"/>
      <c r="G20" s="344"/>
      <c r="H20" s="165"/>
      <c r="I20" s="156" t="s">
        <v>136</v>
      </c>
      <c r="J20" s="168" t="e">
        <f ca="1">I10</f>
        <v>#NAME?</v>
      </c>
      <c r="N20" s="163"/>
    </row>
    <row r="21" spans="1:17" ht="21.95" customHeight="1">
      <c r="A21" s="342"/>
      <c r="B21" s="343"/>
      <c r="C21" s="343"/>
      <c r="D21" s="343"/>
      <c r="E21" s="343"/>
      <c r="F21" s="343"/>
      <c r="G21" s="344"/>
      <c r="H21" s="165"/>
      <c r="J21" s="174"/>
      <c r="N21" s="163"/>
    </row>
    <row r="22" spans="1:17" ht="21.95" customHeight="1">
      <c r="A22" s="345"/>
      <c r="B22" s="346"/>
      <c r="C22" s="346"/>
      <c r="D22" s="346"/>
      <c r="E22" s="346"/>
      <c r="F22" s="346"/>
      <c r="G22" s="347"/>
      <c r="H22" s="175"/>
      <c r="I22" s="352" t="s">
        <v>137</v>
      </c>
      <c r="J22" s="352"/>
      <c r="K22" s="352"/>
      <c r="L22" s="352"/>
      <c r="M22" s="352"/>
      <c r="N22" s="353"/>
    </row>
    <row r="23" spans="1:17" ht="21.95" hidden="1" customHeight="1">
      <c r="A23" s="152"/>
      <c r="B23" s="153"/>
      <c r="C23" s="153"/>
      <c r="D23" s="153"/>
      <c r="E23" s="153"/>
      <c r="F23" s="153"/>
      <c r="G23" s="153"/>
      <c r="H23" s="153"/>
      <c r="I23" s="153"/>
      <c r="J23" s="153"/>
      <c r="K23" s="153"/>
      <c r="L23" s="153"/>
      <c r="M23" s="153"/>
      <c r="N23" s="154"/>
      <c r="O23" s="155" t="s">
        <v>138</v>
      </c>
    </row>
    <row r="24" spans="1:17" ht="21.95" hidden="1" customHeight="1">
      <c r="A24" s="157"/>
      <c r="B24" s="156" t="s">
        <v>139</v>
      </c>
      <c r="N24" s="158"/>
      <c r="O24" s="156" t="s">
        <v>140</v>
      </c>
    </row>
    <row r="25" spans="1:17" ht="21.95" hidden="1" customHeight="1">
      <c r="A25" s="159"/>
      <c r="B25" s="160"/>
      <c r="C25" s="160"/>
      <c r="D25" s="160"/>
      <c r="E25" s="160"/>
      <c r="F25" s="160"/>
      <c r="G25" s="160"/>
      <c r="H25" s="160"/>
      <c r="I25" s="160"/>
      <c r="J25" s="160"/>
      <c r="K25" s="160"/>
      <c r="L25" s="160"/>
      <c r="M25" s="160"/>
      <c r="N25" s="161"/>
      <c r="O25" s="155" t="s">
        <v>141</v>
      </c>
    </row>
    <row r="26" spans="1:17" ht="21.95" hidden="1" customHeight="1">
      <c r="A26" s="339"/>
      <c r="B26" s="340"/>
      <c r="C26" s="340"/>
      <c r="D26" s="340"/>
      <c r="E26" s="340"/>
      <c r="F26" s="340"/>
      <c r="G26" s="341"/>
      <c r="H26" s="162"/>
      <c r="I26" s="348" t="s">
        <v>142</v>
      </c>
      <c r="J26" s="348"/>
      <c r="K26" s="348"/>
      <c r="L26" s="348"/>
      <c r="M26" s="348"/>
      <c r="N26" s="349"/>
      <c r="O26" s="164" t="s">
        <v>130</v>
      </c>
      <c r="P26" s="164">
        <v>1.2</v>
      </c>
      <c r="Q26" s="164" t="s">
        <v>131</v>
      </c>
    </row>
    <row r="27" spans="1:17" ht="21.95" hidden="1" customHeight="1">
      <c r="A27" s="342"/>
      <c r="B27" s="343"/>
      <c r="C27" s="343"/>
      <c r="D27" s="343"/>
      <c r="E27" s="343"/>
      <c r="F27" s="343"/>
      <c r="G27" s="344"/>
      <c r="H27" s="165"/>
      <c r="I27" s="350" t="str">
        <f>CONCATENATE(P26," / ",6," x "," { "," ( ",2," x ",P27," + ",P28," ) "," x ",P29," + "," ( ",2," x ",P28," + ",P27," ) "," x ",P30," }")</f>
        <v>1.2 / 6 x  {  ( 2 x 1.7 + 1.2 )  x 1.7 +  ( 2 x 1.2 + 1.7 )  x 1.2 }</v>
      </c>
      <c r="J27" s="350"/>
      <c r="K27" s="350"/>
      <c r="L27" s="350"/>
      <c r="M27" s="350"/>
      <c r="N27" s="351"/>
      <c r="O27" s="164" t="s">
        <v>132</v>
      </c>
      <c r="P27" s="164">
        <v>1.7</v>
      </c>
      <c r="Q27" s="164" t="s">
        <v>133</v>
      </c>
    </row>
    <row r="28" spans="1:17" ht="21.95" hidden="1" customHeight="1">
      <c r="A28" s="342"/>
      <c r="B28" s="343"/>
      <c r="C28" s="343"/>
      <c r="D28" s="343"/>
      <c r="E28" s="343"/>
      <c r="F28" s="343"/>
      <c r="G28" s="344"/>
      <c r="H28" s="165"/>
      <c r="I28" s="168" t="e">
        <f ca="1">ROUND((dj(I27)),3)</f>
        <v>#NAME?</v>
      </c>
      <c r="J28" s="169"/>
      <c r="K28" s="169"/>
      <c r="L28" s="169"/>
      <c r="M28" s="169"/>
      <c r="N28" s="170"/>
      <c r="O28" s="164" t="s">
        <v>122</v>
      </c>
      <c r="P28" s="164">
        <v>1.2</v>
      </c>
      <c r="Q28" s="164" t="s">
        <v>123</v>
      </c>
    </row>
    <row r="29" spans="1:17" ht="21.95" hidden="1" customHeight="1">
      <c r="A29" s="342"/>
      <c r="B29" s="343"/>
      <c r="C29" s="343"/>
      <c r="D29" s="343"/>
      <c r="E29" s="343"/>
      <c r="F29" s="343"/>
      <c r="G29" s="344"/>
      <c r="H29" s="165"/>
      <c r="N29" s="158"/>
      <c r="O29" s="164" t="s">
        <v>124</v>
      </c>
      <c r="P29" s="164">
        <v>1.7</v>
      </c>
      <c r="Q29" s="164" t="s">
        <v>125</v>
      </c>
    </row>
    <row r="30" spans="1:17" ht="21.95" hidden="1" customHeight="1">
      <c r="A30" s="342"/>
      <c r="B30" s="343"/>
      <c r="C30" s="343"/>
      <c r="D30" s="343"/>
      <c r="E30" s="343"/>
      <c r="F30" s="343"/>
      <c r="G30" s="344"/>
      <c r="H30" s="165"/>
      <c r="I30" s="348" t="s">
        <v>126</v>
      </c>
      <c r="J30" s="348"/>
      <c r="K30" s="348"/>
      <c r="L30" s="348"/>
      <c r="M30" s="348"/>
      <c r="N30" s="349"/>
      <c r="O30" s="164" t="s">
        <v>127</v>
      </c>
      <c r="P30" s="164">
        <v>1.2</v>
      </c>
      <c r="Q30" s="164" t="s">
        <v>128</v>
      </c>
    </row>
    <row r="31" spans="1:17" ht="21.95" hidden="1" customHeight="1">
      <c r="A31" s="342"/>
      <c r="B31" s="343"/>
      <c r="C31" s="343"/>
      <c r="D31" s="343"/>
      <c r="E31" s="343"/>
      <c r="F31" s="343"/>
      <c r="G31" s="344"/>
      <c r="H31" s="165"/>
      <c r="I31" s="350" t="str">
        <f>CONCATENATE(P32," / ",6," x "," { "," ( ",2," x ",P33," + ",P34," ) "," x ",P35," + "," ( ",2," x ",P34," + ",P33," ) "," * ",P36," }")</f>
        <v>1.2 / 6 x  {  ( 2 x 0.55 + 1 )  x 0.55 +  ( 2 x 1 + 0.55 )  * 1 }</v>
      </c>
      <c r="J31" s="350"/>
      <c r="K31" s="350"/>
      <c r="L31" s="350"/>
      <c r="M31" s="350"/>
      <c r="N31" s="351"/>
      <c r="O31" s="155" t="s">
        <v>129</v>
      </c>
      <c r="P31" s="171"/>
      <c r="Q31" s="171"/>
    </row>
    <row r="32" spans="1:17" ht="21.95" hidden="1" customHeight="1">
      <c r="A32" s="342"/>
      <c r="B32" s="343"/>
      <c r="C32" s="343"/>
      <c r="D32" s="343"/>
      <c r="E32" s="343"/>
      <c r="F32" s="343"/>
      <c r="G32" s="344"/>
      <c r="H32" s="165"/>
      <c r="I32" s="168" t="e">
        <f ca="1">ROUND((dj(I31)),3)</f>
        <v>#NAME?</v>
      </c>
      <c r="J32" s="166"/>
      <c r="K32" s="166"/>
      <c r="L32" s="166"/>
      <c r="M32" s="166"/>
      <c r="N32" s="167"/>
      <c r="O32" s="164" t="s">
        <v>130</v>
      </c>
      <c r="P32" s="164">
        <v>1.2</v>
      </c>
      <c r="Q32" s="164" t="s">
        <v>131</v>
      </c>
    </row>
    <row r="33" spans="1:17" ht="21.95" hidden="1" customHeight="1">
      <c r="A33" s="342"/>
      <c r="B33" s="343"/>
      <c r="C33" s="343"/>
      <c r="D33" s="343"/>
      <c r="E33" s="343"/>
      <c r="F33" s="343"/>
      <c r="G33" s="344"/>
      <c r="H33" s="165"/>
      <c r="N33" s="158"/>
      <c r="O33" s="164" t="s">
        <v>132</v>
      </c>
      <c r="P33" s="164">
        <v>0.55000000000000004</v>
      </c>
      <c r="Q33" s="164" t="s">
        <v>133</v>
      </c>
    </row>
    <row r="34" spans="1:17" ht="21.95" hidden="1" customHeight="1">
      <c r="A34" s="342"/>
      <c r="B34" s="343"/>
      <c r="C34" s="343"/>
      <c r="D34" s="343"/>
      <c r="E34" s="343"/>
      <c r="F34" s="343"/>
      <c r="G34" s="344"/>
      <c r="H34" s="165"/>
      <c r="I34" s="348" t="s">
        <v>134</v>
      </c>
      <c r="J34" s="348"/>
      <c r="K34" s="348"/>
      <c r="L34" s="348"/>
      <c r="M34" s="348"/>
      <c r="N34" s="349"/>
      <c r="O34" s="164" t="s">
        <v>122</v>
      </c>
      <c r="P34" s="164">
        <v>1</v>
      </c>
      <c r="Q34" s="164" t="s">
        <v>123</v>
      </c>
    </row>
    <row r="35" spans="1:17" ht="21.95" hidden="1" customHeight="1">
      <c r="A35" s="342"/>
      <c r="B35" s="343"/>
      <c r="C35" s="343"/>
      <c r="D35" s="343"/>
      <c r="E35" s="343"/>
      <c r="F35" s="343"/>
      <c r="G35" s="344"/>
      <c r="H35" s="165"/>
      <c r="I35" s="172" t="str">
        <f>CONCATENATE("{ ","( ",P34," + ",P33," ) "," x ",P32," } "," / ",2," x ",4)</f>
        <v>{ ( 1 + 0.55 )  x 1.2 }  / 2 x 4</v>
      </c>
      <c r="N35" s="163"/>
      <c r="O35" s="164" t="s">
        <v>124</v>
      </c>
      <c r="P35" s="164">
        <v>0.55000000000000004</v>
      </c>
      <c r="Q35" s="164" t="s">
        <v>125</v>
      </c>
    </row>
    <row r="36" spans="1:17" ht="21.95" hidden="1" customHeight="1">
      <c r="A36" s="342"/>
      <c r="B36" s="343"/>
      <c r="C36" s="343"/>
      <c r="D36" s="343"/>
      <c r="E36" s="343"/>
      <c r="F36" s="343"/>
      <c r="G36" s="344"/>
      <c r="H36" s="165"/>
      <c r="I36" s="168" t="e">
        <f ca="1">ROUND((dj(I35)),3)</f>
        <v>#NAME?</v>
      </c>
      <c r="J36" s="166"/>
      <c r="K36" s="166"/>
      <c r="L36" s="166"/>
      <c r="M36" s="166"/>
      <c r="N36" s="167"/>
      <c r="O36" s="164" t="s">
        <v>127</v>
      </c>
      <c r="P36" s="164">
        <v>1</v>
      </c>
      <c r="Q36" s="164" t="s">
        <v>128</v>
      </c>
    </row>
    <row r="37" spans="1:17" ht="21.95" hidden="1" customHeight="1">
      <c r="A37" s="342"/>
      <c r="B37" s="343"/>
      <c r="C37" s="343"/>
      <c r="D37" s="343"/>
      <c r="E37" s="343"/>
      <c r="F37" s="343"/>
      <c r="G37" s="344"/>
      <c r="H37" s="165"/>
      <c r="N37" s="158"/>
    </row>
    <row r="38" spans="1:17" ht="21.95" hidden="1" customHeight="1">
      <c r="A38" s="342"/>
      <c r="B38" s="343"/>
      <c r="C38" s="343"/>
      <c r="D38" s="343"/>
      <c r="E38" s="343"/>
      <c r="F38" s="343"/>
      <c r="G38" s="344"/>
      <c r="H38" s="165"/>
      <c r="I38" s="156" t="s">
        <v>135</v>
      </c>
      <c r="N38" s="163"/>
    </row>
    <row r="39" spans="1:17" ht="21.95" hidden="1" customHeight="1">
      <c r="A39" s="342"/>
      <c r="B39" s="343"/>
      <c r="C39" s="343"/>
      <c r="D39" s="343"/>
      <c r="E39" s="343"/>
      <c r="F39" s="343"/>
      <c r="G39" s="344"/>
      <c r="H39" s="165"/>
      <c r="I39" s="173" t="e">
        <f ca="1">CONCATENATE(dj(I28),"-",dj(I32))</f>
        <v>#NAME?</v>
      </c>
      <c r="J39" s="166"/>
      <c r="K39" s="166"/>
      <c r="L39" s="166"/>
      <c r="M39" s="166"/>
      <c r="N39" s="167"/>
    </row>
    <row r="40" spans="1:17" ht="21.95" hidden="1" customHeight="1">
      <c r="A40" s="342"/>
      <c r="B40" s="343"/>
      <c r="C40" s="343"/>
      <c r="D40" s="343"/>
      <c r="E40" s="343"/>
      <c r="F40" s="343"/>
      <c r="G40" s="344"/>
      <c r="H40" s="165"/>
      <c r="I40" s="168" t="e">
        <f ca="1">ROUND((dj(I39)),3)</f>
        <v>#NAME?</v>
      </c>
      <c r="J40" s="166"/>
      <c r="K40" s="166"/>
      <c r="L40" s="166"/>
      <c r="M40" s="166"/>
      <c r="N40" s="167"/>
    </row>
    <row r="41" spans="1:17" ht="21.95" hidden="1" customHeight="1">
      <c r="A41" s="342"/>
      <c r="B41" s="343"/>
      <c r="C41" s="343"/>
      <c r="D41" s="343"/>
      <c r="E41" s="343"/>
      <c r="F41" s="343"/>
      <c r="G41" s="344"/>
      <c r="H41" s="165"/>
      <c r="N41" s="163"/>
    </row>
    <row r="42" spans="1:17" ht="21.95" hidden="1" customHeight="1">
      <c r="A42" s="342"/>
      <c r="B42" s="343"/>
      <c r="C42" s="343"/>
      <c r="D42" s="343"/>
      <c r="E42" s="343"/>
      <c r="F42" s="343"/>
      <c r="G42" s="344"/>
      <c r="H42" s="165"/>
      <c r="I42" s="156" t="s">
        <v>136</v>
      </c>
      <c r="J42" s="168" t="e">
        <f ca="1">I32</f>
        <v>#NAME?</v>
      </c>
      <c r="N42" s="163"/>
    </row>
    <row r="43" spans="1:17" ht="21.95" hidden="1" customHeight="1">
      <c r="A43" s="342"/>
      <c r="B43" s="343"/>
      <c r="C43" s="343"/>
      <c r="D43" s="343"/>
      <c r="E43" s="343"/>
      <c r="F43" s="343"/>
      <c r="G43" s="344"/>
      <c r="H43" s="165"/>
      <c r="J43" s="174"/>
      <c r="N43" s="163"/>
    </row>
    <row r="44" spans="1:17" ht="21.95" hidden="1" customHeight="1">
      <c r="A44" s="345"/>
      <c r="B44" s="346"/>
      <c r="C44" s="346"/>
      <c r="D44" s="346"/>
      <c r="E44" s="346"/>
      <c r="F44" s="346"/>
      <c r="G44" s="347"/>
      <c r="H44" s="175"/>
      <c r="I44" s="352" t="s">
        <v>137</v>
      </c>
      <c r="J44" s="352"/>
      <c r="K44" s="352"/>
      <c r="L44" s="352"/>
      <c r="M44" s="352"/>
      <c r="N44" s="353"/>
    </row>
  </sheetData>
  <mergeCells count="14">
    <mergeCell ref="I9:N9"/>
    <mergeCell ref="A4:G22"/>
    <mergeCell ref="I4:N4"/>
    <mergeCell ref="I5:N5"/>
    <mergeCell ref="I8:N8"/>
    <mergeCell ref="I12:N12"/>
    <mergeCell ref="I22:N22"/>
    <mergeCell ref="A26:G44"/>
    <mergeCell ref="I26:N26"/>
    <mergeCell ref="I27:N27"/>
    <mergeCell ref="I30:N30"/>
    <mergeCell ref="I31:N31"/>
    <mergeCell ref="I34:N34"/>
    <mergeCell ref="I44:N44"/>
  </mergeCells>
  <phoneticPr fontId="3" type="noConversion"/>
  <pageMargins left="0.59055118110236227" right="0.19685039370078741" top="0.78740157480314965" bottom="0.78740157480314965" header="0.51181102362204722" footer="0.51181102362204722"/>
  <pageSetup paperSize="9" scale="98" orientation="landscape" horizontalDpi="4294967292" verticalDpi="300" r:id="rId1"/>
  <headerFooter alignWithMargins="0"/>
  <drawing r:id="rId2"/>
</worksheet>
</file>

<file path=xl/worksheets/sheet7.xml><?xml version="1.0" encoding="utf-8"?>
<worksheet xmlns="http://schemas.openxmlformats.org/spreadsheetml/2006/main" xmlns:r="http://schemas.openxmlformats.org/officeDocument/2006/relationships">
  <sheetPr codeName="Sheet31"/>
  <dimension ref="A1:X49"/>
  <sheetViews>
    <sheetView showZeros="0" view="pageBreakPreview" zoomScaleSheetLayoutView="90" workbookViewId="0">
      <pane xSplit="2" ySplit="2" topLeftCell="C3" activePane="bottomRight" state="frozen"/>
      <selection activeCell="A15" sqref="A15:N15"/>
      <selection pane="topRight" activeCell="A15" sqref="A15:N15"/>
      <selection pane="bottomLeft" activeCell="A15" sqref="A15:N15"/>
      <selection pane="bottomRight" activeCell="I29" sqref="I29"/>
    </sheetView>
  </sheetViews>
  <sheetFormatPr defaultRowHeight="21" customHeight="1"/>
  <cols>
    <col min="1" max="1" width="7.77734375" style="4" customWidth="1"/>
    <col min="2" max="2" width="6.77734375" style="12" customWidth="1"/>
    <col min="3" max="3" width="12.77734375" style="4" customWidth="1"/>
    <col min="4" max="4" width="3.21875" style="4" customWidth="1"/>
    <col min="5" max="5" width="9.77734375" style="4" customWidth="1"/>
    <col min="6" max="6" width="3.21875" style="4" customWidth="1"/>
    <col min="7" max="7" width="12.77734375" style="4" customWidth="1"/>
    <col min="8" max="8" width="3.109375" style="4" customWidth="1"/>
    <col min="9" max="9" width="47.77734375" style="13" customWidth="1"/>
    <col min="10" max="10" width="6.33203125" style="8" customWidth="1"/>
    <col min="11" max="11" width="6.33203125" style="9" customWidth="1"/>
    <col min="12" max="12" width="6.33203125" style="10" customWidth="1"/>
    <col min="13" max="16384" width="8.88671875" style="4"/>
  </cols>
  <sheetData>
    <row r="1" spans="1:24" ht="21" customHeight="1">
      <c r="A1" s="120" t="s">
        <v>196</v>
      </c>
      <c r="B1" s="14"/>
      <c r="C1" s="14"/>
      <c r="D1" s="14"/>
      <c r="E1" s="14"/>
      <c r="F1" s="14"/>
      <c r="G1" s="14"/>
      <c r="H1" s="14"/>
      <c r="I1" s="14"/>
      <c r="J1" s="14"/>
      <c r="K1" s="14"/>
      <c r="L1" s="43" t="s">
        <v>179</v>
      </c>
      <c r="M1" s="14"/>
      <c r="N1" s="14"/>
      <c r="O1" s="14"/>
      <c r="P1" s="14"/>
      <c r="Q1" s="14"/>
      <c r="R1" s="14"/>
      <c r="S1" s="14"/>
      <c r="T1" s="14"/>
      <c r="U1" s="14"/>
      <c r="V1" s="14"/>
      <c r="W1" s="14"/>
      <c r="X1" s="14"/>
    </row>
    <row r="2" spans="1:24" s="7" customFormat="1" ht="21" customHeight="1">
      <c r="A2" s="5" t="s">
        <v>35</v>
      </c>
      <c r="B2" s="11" t="s">
        <v>180</v>
      </c>
      <c r="C2" s="354" t="s">
        <v>181</v>
      </c>
      <c r="D2" s="355"/>
      <c r="E2" s="355"/>
      <c r="F2" s="355"/>
      <c r="G2" s="355"/>
      <c r="H2" s="356"/>
      <c r="I2" s="5" t="s">
        <v>182</v>
      </c>
      <c r="J2" s="6" t="s">
        <v>183</v>
      </c>
      <c r="K2" s="354" t="s">
        <v>36</v>
      </c>
      <c r="L2" s="356"/>
    </row>
    <row r="3" spans="1:24" s="37" customFormat="1" ht="22.5" customHeight="1">
      <c r="A3" s="3" t="s">
        <v>184</v>
      </c>
      <c r="B3" s="19"/>
      <c r="C3" s="23" t="s">
        <v>185</v>
      </c>
      <c r="D3" s="142">
        <v>4</v>
      </c>
      <c r="E3" s="23" t="s">
        <v>185</v>
      </c>
      <c r="F3" s="142">
        <v>1</v>
      </c>
      <c r="G3" s="23" t="s">
        <v>186</v>
      </c>
      <c r="H3" s="142">
        <v>1</v>
      </c>
      <c r="I3" s="101" t="s">
        <v>187</v>
      </c>
      <c r="J3" s="137" t="e">
        <f ca="1">djs(I3,1)*H3</f>
        <v>#NAME?</v>
      </c>
      <c r="K3" s="140" t="e">
        <f ca="1">((djs(I3,0)+djs(I3,1))*D3)*H3</f>
        <v>#NAME?</v>
      </c>
      <c r="L3" s="141" t="e">
        <f ca="1">((djs(I3,0)+djs(I3,1))*F3)*H3</f>
        <v>#NAME?</v>
      </c>
      <c r="M3" s="144"/>
    </row>
    <row r="4" spans="1:24" s="37" customFormat="1" ht="22.5" customHeight="1">
      <c r="A4" s="3"/>
      <c r="B4" s="19"/>
      <c r="C4" s="23" t="s">
        <v>188</v>
      </c>
      <c r="D4" s="142"/>
      <c r="E4" s="23"/>
      <c r="F4" s="142"/>
      <c r="G4" s="23" t="s">
        <v>189</v>
      </c>
      <c r="H4" s="142">
        <v>1</v>
      </c>
      <c r="I4" s="101">
        <v>2.5</v>
      </c>
      <c r="J4" s="137" t="e">
        <f ca="1">djs(I4,1)*H4</f>
        <v>#NAME?</v>
      </c>
      <c r="K4" s="140" t="e">
        <f ca="1">((djs(I4,0)+djs(I4,1))*D4)*H4</f>
        <v>#NAME?</v>
      </c>
      <c r="L4" s="141" t="e">
        <f ca="1">((djs(I4,0)+djs(I4,1))*F4)*H4</f>
        <v>#NAME?</v>
      </c>
      <c r="M4" s="144"/>
    </row>
    <row r="5" spans="1:24" s="37" customFormat="1" ht="22.5" customHeight="1">
      <c r="A5" s="3"/>
      <c r="B5" s="19"/>
      <c r="C5" s="23"/>
      <c r="D5" s="142"/>
      <c r="E5" s="23"/>
      <c r="F5" s="142"/>
      <c r="G5" s="23"/>
      <c r="H5" s="142"/>
      <c r="I5" s="101"/>
      <c r="J5" s="137"/>
      <c r="K5" s="140"/>
      <c r="L5" s="141"/>
      <c r="M5" s="144"/>
    </row>
    <row r="6" spans="1:24" s="37" customFormat="1" ht="22.5" customHeight="1">
      <c r="A6" s="3" t="s">
        <v>190</v>
      </c>
      <c r="B6" s="19"/>
      <c r="C6" s="23" t="s">
        <v>191</v>
      </c>
      <c r="D6" s="142">
        <v>4</v>
      </c>
      <c r="E6" s="23" t="s">
        <v>191</v>
      </c>
      <c r="F6" s="142">
        <v>1</v>
      </c>
      <c r="G6" s="23" t="s">
        <v>192</v>
      </c>
      <c r="H6" s="142">
        <v>1</v>
      </c>
      <c r="I6" s="101" t="s">
        <v>193</v>
      </c>
      <c r="J6" s="137" t="e">
        <f ca="1">djs(I6,1)*H6</f>
        <v>#NAME?</v>
      </c>
      <c r="K6" s="140" t="e">
        <f ca="1">((djs(I6,0)+djs(I6,1))*D6)*H6</f>
        <v>#NAME?</v>
      </c>
      <c r="L6" s="141" t="e">
        <f ca="1">((djs(I6,0)+djs(I6,1))*F6)*H6</f>
        <v>#NAME?</v>
      </c>
      <c r="M6" s="144"/>
    </row>
    <row r="7" spans="1:24" s="37" customFormat="1" ht="22.5" customHeight="1">
      <c r="A7" s="3"/>
      <c r="B7" s="19"/>
      <c r="C7" s="23" t="s">
        <v>188</v>
      </c>
      <c r="D7" s="142"/>
      <c r="E7" s="23"/>
      <c r="F7" s="142"/>
      <c r="G7" s="23" t="s">
        <v>189</v>
      </c>
      <c r="H7" s="142">
        <v>1</v>
      </c>
      <c r="I7" s="101">
        <v>1.2</v>
      </c>
      <c r="J7" s="137" t="e">
        <f ca="1">djs(I7,1)*H7</f>
        <v>#NAME?</v>
      </c>
      <c r="K7" s="140" t="e">
        <f ca="1">((djs(I7,0)+djs(I7,1))*D7)*H7</f>
        <v>#NAME?</v>
      </c>
      <c r="L7" s="141" t="e">
        <f ca="1">((djs(I7,0)+djs(I7,1))*F7)*H7</f>
        <v>#NAME?</v>
      </c>
      <c r="M7" s="144"/>
    </row>
    <row r="8" spans="1:24" s="37" customFormat="1" ht="22.5" customHeight="1">
      <c r="A8" s="3"/>
      <c r="B8" s="19"/>
      <c r="C8" s="143"/>
      <c r="D8" s="142"/>
      <c r="E8" s="143"/>
      <c r="F8" s="142"/>
      <c r="G8" s="23"/>
      <c r="H8" s="142"/>
      <c r="I8" s="101"/>
      <c r="J8" s="137"/>
      <c r="K8" s="140"/>
      <c r="L8" s="141"/>
      <c r="M8" s="144"/>
    </row>
    <row r="9" spans="1:24" s="37" customFormat="1" ht="22.5" customHeight="1">
      <c r="A9" s="3" t="s">
        <v>194</v>
      </c>
      <c r="B9" s="19"/>
      <c r="C9" s="23" t="s">
        <v>178</v>
      </c>
      <c r="D9" s="142">
        <v>4</v>
      </c>
      <c r="E9" s="23" t="s">
        <v>178</v>
      </c>
      <c r="F9" s="142">
        <v>1</v>
      </c>
      <c r="G9" s="23" t="s">
        <v>32</v>
      </c>
      <c r="H9" s="142">
        <v>1</v>
      </c>
      <c r="I9" s="101" t="s">
        <v>195</v>
      </c>
      <c r="J9" s="137" t="e">
        <f ca="1">djs(I9,1)*H9</f>
        <v>#NAME?</v>
      </c>
      <c r="K9" s="140" t="e">
        <f ca="1">((djs(I9,0)+djs(I9,1))*D9)*H9</f>
        <v>#NAME?</v>
      </c>
      <c r="L9" s="141" t="e">
        <f ca="1">((djs(I9,0)+djs(I9,1))*F9)*H9</f>
        <v>#NAME?</v>
      </c>
      <c r="M9" s="144"/>
    </row>
    <row r="10" spans="1:24" s="37" customFormat="1" ht="22.5" customHeight="1">
      <c r="A10" s="3"/>
      <c r="B10" s="19"/>
      <c r="C10" s="23" t="s">
        <v>164</v>
      </c>
      <c r="D10" s="142"/>
      <c r="E10" s="23"/>
      <c r="F10" s="142"/>
      <c r="G10" s="23" t="s">
        <v>165</v>
      </c>
      <c r="H10" s="142">
        <v>1</v>
      </c>
      <c r="I10" s="101">
        <v>2.8</v>
      </c>
      <c r="J10" s="137" t="e">
        <f ca="1">djs(I10,1)*H10</f>
        <v>#NAME?</v>
      </c>
      <c r="K10" s="140" t="e">
        <f ca="1">((djs(I10,0)+djs(I10,1))*D10)*H10</f>
        <v>#NAME?</v>
      </c>
      <c r="L10" s="141" t="e">
        <f ca="1">((djs(I10,0)+djs(I10,1))*F10)*H10</f>
        <v>#NAME?</v>
      </c>
      <c r="M10" s="144"/>
    </row>
    <row r="11" spans="1:24" s="37" customFormat="1" ht="22.5" customHeight="1">
      <c r="A11" s="3"/>
      <c r="B11" s="19"/>
      <c r="C11" s="143"/>
      <c r="D11" s="142"/>
      <c r="E11" s="143"/>
      <c r="F11" s="142"/>
      <c r="G11" s="23"/>
      <c r="H11" s="142"/>
      <c r="I11" s="101"/>
      <c r="J11" s="137"/>
      <c r="K11" s="140"/>
      <c r="L11" s="141"/>
      <c r="M11" s="144"/>
    </row>
    <row r="12" spans="1:24" s="37" customFormat="1" ht="22.5" customHeight="1">
      <c r="A12" s="3"/>
      <c r="B12" s="19"/>
      <c r="C12" s="143"/>
      <c r="D12" s="142"/>
      <c r="E12" s="143"/>
      <c r="F12" s="142"/>
      <c r="G12" s="23"/>
      <c r="H12" s="142"/>
      <c r="I12" s="101"/>
      <c r="J12" s="137"/>
      <c r="K12" s="140"/>
      <c r="L12" s="141"/>
      <c r="M12" s="144"/>
    </row>
    <row r="13" spans="1:24" s="37" customFormat="1" ht="22.5" customHeight="1">
      <c r="A13" s="3"/>
      <c r="B13" s="19"/>
      <c r="C13" s="143"/>
      <c r="D13" s="142"/>
      <c r="E13" s="143"/>
      <c r="F13" s="142"/>
      <c r="G13" s="23"/>
      <c r="H13" s="142"/>
      <c r="I13" s="101"/>
      <c r="J13" s="137"/>
      <c r="K13" s="140"/>
      <c r="L13" s="141"/>
      <c r="M13" s="144"/>
    </row>
    <row r="14" spans="1:24" s="37" customFormat="1" ht="22.5" customHeight="1">
      <c r="A14" s="3"/>
      <c r="B14" s="19"/>
      <c r="C14" s="143"/>
      <c r="D14" s="142"/>
      <c r="E14" s="143"/>
      <c r="F14" s="142"/>
      <c r="G14" s="23"/>
      <c r="H14" s="142"/>
      <c r="I14" s="101"/>
      <c r="J14" s="137"/>
      <c r="K14" s="140"/>
      <c r="L14" s="141"/>
      <c r="M14" s="144"/>
    </row>
    <row r="15" spans="1:24" s="37" customFormat="1" ht="22.5" customHeight="1">
      <c r="A15" s="3"/>
      <c r="B15" s="19"/>
      <c r="C15" s="143"/>
      <c r="D15" s="142"/>
      <c r="E15" s="143"/>
      <c r="F15" s="142"/>
      <c r="G15" s="23"/>
      <c r="H15" s="142"/>
      <c r="I15" s="101"/>
      <c r="J15" s="137"/>
      <c r="K15" s="140"/>
      <c r="L15" s="141"/>
      <c r="M15" s="144"/>
    </row>
    <row r="16" spans="1:24" s="37" customFormat="1" ht="22.5" customHeight="1">
      <c r="A16" s="3"/>
      <c r="B16" s="19"/>
      <c r="C16" s="143"/>
      <c r="D16" s="142"/>
      <c r="E16" s="143"/>
      <c r="F16" s="142"/>
      <c r="G16" s="23"/>
      <c r="H16" s="142"/>
      <c r="I16" s="101"/>
      <c r="J16" s="137"/>
      <c r="K16" s="140"/>
      <c r="L16" s="141"/>
      <c r="M16" s="144"/>
    </row>
    <row r="17" spans="1:13" s="37" customFormat="1" ht="22.5" customHeight="1">
      <c r="A17" s="176"/>
      <c r="B17" s="177"/>
      <c r="C17" s="178"/>
      <c r="D17" s="179"/>
      <c r="E17" s="178"/>
      <c r="F17" s="179"/>
      <c r="G17" s="180"/>
      <c r="H17" s="179"/>
      <c r="I17" s="181"/>
      <c r="J17" s="182"/>
      <c r="K17" s="183"/>
      <c r="L17" s="184"/>
      <c r="M17" s="144"/>
    </row>
    <row r="18" spans="1:13" s="37" customFormat="1" ht="22.5" customHeight="1">
      <c r="A18" s="38"/>
      <c r="B18" s="39"/>
      <c r="C18" s="40"/>
      <c r="D18" s="41"/>
      <c r="E18" s="40"/>
      <c r="F18" s="41"/>
      <c r="G18" s="40"/>
      <c r="H18" s="41"/>
      <c r="I18" s="42"/>
      <c r="J18" s="137" t="e">
        <f t="shared" ref="J18:J49" ca="1" si="0">djs(I18,1)*H18</f>
        <v>#NAME?</v>
      </c>
      <c r="K18" s="140" t="e">
        <f t="shared" ref="K18:K49" ca="1" si="1">((djs(I18,0)+djs(I18,1))*D18)*H18</f>
        <v>#NAME?</v>
      </c>
      <c r="L18" s="141" t="e">
        <f t="shared" ref="L18:L49" ca="1" si="2">((djs(I18,0)+djs(I18,1))*F18)*H18</f>
        <v>#NAME?</v>
      </c>
    </row>
    <row r="19" spans="1:13" s="37" customFormat="1" ht="22.5" customHeight="1">
      <c r="A19" s="38"/>
      <c r="B19" s="39"/>
      <c r="C19" s="40"/>
      <c r="D19" s="41"/>
      <c r="E19" s="40"/>
      <c r="F19" s="41"/>
      <c r="G19" s="40"/>
      <c r="H19" s="41"/>
      <c r="I19" s="42"/>
      <c r="J19" s="137" t="e">
        <f t="shared" ca="1" si="0"/>
        <v>#NAME?</v>
      </c>
      <c r="K19" s="140" t="e">
        <f t="shared" ca="1" si="1"/>
        <v>#NAME?</v>
      </c>
      <c r="L19" s="141" t="e">
        <f t="shared" ca="1" si="2"/>
        <v>#NAME?</v>
      </c>
    </row>
    <row r="20" spans="1:13" s="37" customFormat="1" ht="22.5" customHeight="1">
      <c r="A20" s="38"/>
      <c r="B20" s="39"/>
      <c r="C20" s="40"/>
      <c r="D20" s="41"/>
      <c r="E20" s="40"/>
      <c r="F20" s="41"/>
      <c r="G20" s="40"/>
      <c r="H20" s="41"/>
      <c r="I20" s="42"/>
      <c r="J20" s="137" t="e">
        <f t="shared" ca="1" si="0"/>
        <v>#NAME?</v>
      </c>
      <c r="K20" s="140" t="e">
        <f t="shared" ca="1" si="1"/>
        <v>#NAME?</v>
      </c>
      <c r="L20" s="141" t="e">
        <f t="shared" ca="1" si="2"/>
        <v>#NAME?</v>
      </c>
    </row>
    <row r="21" spans="1:13" s="37" customFormat="1" ht="22.5" customHeight="1">
      <c r="A21" s="38"/>
      <c r="B21" s="39"/>
      <c r="C21" s="40"/>
      <c r="D21" s="41"/>
      <c r="E21" s="40"/>
      <c r="F21" s="41"/>
      <c r="G21" s="40"/>
      <c r="H21" s="41"/>
      <c r="I21" s="42"/>
      <c r="J21" s="137" t="e">
        <f t="shared" ca="1" si="0"/>
        <v>#NAME?</v>
      </c>
      <c r="K21" s="140" t="e">
        <f t="shared" ca="1" si="1"/>
        <v>#NAME?</v>
      </c>
      <c r="L21" s="141" t="e">
        <f t="shared" ca="1" si="2"/>
        <v>#NAME?</v>
      </c>
    </row>
    <row r="22" spans="1:13" s="37" customFormat="1" ht="22.5" customHeight="1">
      <c r="A22" s="38"/>
      <c r="B22" s="39"/>
      <c r="C22" s="40"/>
      <c r="D22" s="41"/>
      <c r="E22" s="40"/>
      <c r="F22" s="41"/>
      <c r="G22" s="40"/>
      <c r="H22" s="41"/>
      <c r="I22" s="42"/>
      <c r="J22" s="137" t="e">
        <f t="shared" ca="1" si="0"/>
        <v>#NAME?</v>
      </c>
      <c r="K22" s="140" t="e">
        <f t="shared" ca="1" si="1"/>
        <v>#NAME?</v>
      </c>
      <c r="L22" s="141" t="e">
        <f t="shared" ca="1" si="2"/>
        <v>#NAME?</v>
      </c>
    </row>
    <row r="23" spans="1:13" s="37" customFormat="1" ht="22.5" customHeight="1">
      <c r="A23" s="38"/>
      <c r="B23" s="39"/>
      <c r="C23" s="40"/>
      <c r="D23" s="41"/>
      <c r="E23" s="40"/>
      <c r="F23" s="41"/>
      <c r="G23" s="40"/>
      <c r="H23" s="41"/>
      <c r="I23" s="42"/>
      <c r="J23" s="137" t="e">
        <f t="shared" ca="1" si="0"/>
        <v>#NAME?</v>
      </c>
      <c r="K23" s="140" t="e">
        <f t="shared" ca="1" si="1"/>
        <v>#NAME?</v>
      </c>
      <c r="L23" s="141" t="e">
        <f t="shared" ca="1" si="2"/>
        <v>#NAME?</v>
      </c>
    </row>
    <row r="24" spans="1:13" s="37" customFormat="1" ht="22.5" customHeight="1">
      <c r="A24" s="38"/>
      <c r="B24" s="39"/>
      <c r="C24" s="40"/>
      <c r="D24" s="41"/>
      <c r="E24" s="40"/>
      <c r="F24" s="41"/>
      <c r="G24" s="40"/>
      <c r="H24" s="41"/>
      <c r="I24" s="42"/>
      <c r="J24" s="137" t="e">
        <f t="shared" ca="1" si="0"/>
        <v>#NAME?</v>
      </c>
      <c r="K24" s="140" t="e">
        <f t="shared" ca="1" si="1"/>
        <v>#NAME?</v>
      </c>
      <c r="L24" s="141" t="e">
        <f t="shared" ca="1" si="2"/>
        <v>#NAME?</v>
      </c>
    </row>
    <row r="25" spans="1:13" s="37" customFormat="1" ht="22.5" customHeight="1">
      <c r="A25" s="38"/>
      <c r="B25" s="39"/>
      <c r="C25" s="40"/>
      <c r="D25" s="41"/>
      <c r="E25" s="40"/>
      <c r="F25" s="41"/>
      <c r="G25" s="40"/>
      <c r="H25" s="41"/>
      <c r="I25" s="42"/>
      <c r="J25" s="137" t="e">
        <f t="shared" ca="1" si="0"/>
        <v>#NAME?</v>
      </c>
      <c r="K25" s="140" t="e">
        <f t="shared" ca="1" si="1"/>
        <v>#NAME?</v>
      </c>
      <c r="L25" s="141" t="e">
        <f t="shared" ca="1" si="2"/>
        <v>#NAME?</v>
      </c>
    </row>
    <row r="26" spans="1:13" s="37" customFormat="1" ht="22.5" customHeight="1">
      <c r="A26" s="38"/>
      <c r="B26" s="39"/>
      <c r="C26" s="40"/>
      <c r="D26" s="41"/>
      <c r="E26" s="40"/>
      <c r="F26" s="41"/>
      <c r="G26" s="40"/>
      <c r="H26" s="41"/>
      <c r="I26" s="42"/>
      <c r="J26" s="137" t="e">
        <f t="shared" ca="1" si="0"/>
        <v>#NAME?</v>
      </c>
      <c r="K26" s="140" t="e">
        <f t="shared" ca="1" si="1"/>
        <v>#NAME?</v>
      </c>
      <c r="L26" s="141" t="e">
        <f t="shared" ca="1" si="2"/>
        <v>#NAME?</v>
      </c>
    </row>
    <row r="27" spans="1:13" ht="21" customHeight="1">
      <c r="J27" s="137" t="e">
        <f t="shared" ca="1" si="0"/>
        <v>#NAME?</v>
      </c>
      <c r="K27" s="140" t="e">
        <f t="shared" ca="1" si="1"/>
        <v>#NAME?</v>
      </c>
      <c r="L27" s="141" t="e">
        <f t="shared" ca="1" si="2"/>
        <v>#NAME?</v>
      </c>
    </row>
    <row r="28" spans="1:13" ht="21" customHeight="1">
      <c r="J28" s="137" t="e">
        <f t="shared" ca="1" si="0"/>
        <v>#NAME?</v>
      </c>
      <c r="K28" s="140" t="e">
        <f t="shared" ca="1" si="1"/>
        <v>#NAME?</v>
      </c>
      <c r="L28" s="141" t="e">
        <f t="shared" ca="1" si="2"/>
        <v>#NAME?</v>
      </c>
    </row>
    <row r="29" spans="1:13" ht="21" customHeight="1">
      <c r="J29" s="137" t="e">
        <f t="shared" ca="1" si="0"/>
        <v>#NAME?</v>
      </c>
      <c r="K29" s="140" t="e">
        <f t="shared" ca="1" si="1"/>
        <v>#NAME?</v>
      </c>
      <c r="L29" s="141" t="e">
        <f t="shared" ca="1" si="2"/>
        <v>#NAME?</v>
      </c>
    </row>
    <row r="30" spans="1:13" ht="21" customHeight="1">
      <c r="J30" s="137" t="e">
        <f t="shared" ca="1" si="0"/>
        <v>#NAME?</v>
      </c>
      <c r="K30" s="140" t="e">
        <f t="shared" ca="1" si="1"/>
        <v>#NAME?</v>
      </c>
      <c r="L30" s="141" t="e">
        <f t="shared" ca="1" si="2"/>
        <v>#NAME?</v>
      </c>
    </row>
    <row r="31" spans="1:13" ht="21" customHeight="1">
      <c r="J31" s="137" t="e">
        <f t="shared" ca="1" si="0"/>
        <v>#NAME?</v>
      </c>
      <c r="K31" s="140" t="e">
        <f t="shared" ca="1" si="1"/>
        <v>#NAME?</v>
      </c>
      <c r="L31" s="141" t="e">
        <f t="shared" ca="1" si="2"/>
        <v>#NAME?</v>
      </c>
    </row>
    <row r="32" spans="1:13" ht="21" customHeight="1">
      <c r="J32" s="137" t="e">
        <f t="shared" ca="1" si="0"/>
        <v>#NAME?</v>
      </c>
      <c r="K32" s="140" t="e">
        <f t="shared" ca="1" si="1"/>
        <v>#NAME?</v>
      </c>
      <c r="L32" s="141" t="e">
        <f t="shared" ca="1" si="2"/>
        <v>#NAME?</v>
      </c>
    </row>
    <row r="33" spans="10:12" ht="21" customHeight="1">
      <c r="J33" s="137" t="e">
        <f t="shared" ca="1" si="0"/>
        <v>#NAME?</v>
      </c>
      <c r="K33" s="140" t="e">
        <f t="shared" ca="1" si="1"/>
        <v>#NAME?</v>
      </c>
      <c r="L33" s="141" t="e">
        <f t="shared" ca="1" si="2"/>
        <v>#NAME?</v>
      </c>
    </row>
    <row r="34" spans="10:12" ht="21" customHeight="1">
      <c r="J34" s="137" t="e">
        <f t="shared" ca="1" si="0"/>
        <v>#NAME?</v>
      </c>
      <c r="K34" s="140" t="e">
        <f t="shared" ca="1" si="1"/>
        <v>#NAME?</v>
      </c>
      <c r="L34" s="141" t="e">
        <f t="shared" ca="1" si="2"/>
        <v>#NAME?</v>
      </c>
    </row>
    <row r="35" spans="10:12" ht="21" customHeight="1">
      <c r="J35" s="137" t="e">
        <f t="shared" ca="1" si="0"/>
        <v>#NAME?</v>
      </c>
      <c r="K35" s="140" t="e">
        <f t="shared" ca="1" si="1"/>
        <v>#NAME?</v>
      </c>
      <c r="L35" s="141" t="e">
        <f t="shared" ca="1" si="2"/>
        <v>#NAME?</v>
      </c>
    </row>
    <row r="36" spans="10:12" ht="21" customHeight="1">
      <c r="J36" s="137" t="e">
        <f t="shared" ca="1" si="0"/>
        <v>#NAME?</v>
      </c>
      <c r="K36" s="140" t="e">
        <f t="shared" ca="1" si="1"/>
        <v>#NAME?</v>
      </c>
      <c r="L36" s="141" t="e">
        <f t="shared" ca="1" si="2"/>
        <v>#NAME?</v>
      </c>
    </row>
    <row r="37" spans="10:12" ht="21" customHeight="1">
      <c r="J37" s="137" t="e">
        <f t="shared" ca="1" si="0"/>
        <v>#NAME?</v>
      </c>
      <c r="K37" s="140" t="e">
        <f t="shared" ca="1" si="1"/>
        <v>#NAME?</v>
      </c>
      <c r="L37" s="141" t="e">
        <f t="shared" ca="1" si="2"/>
        <v>#NAME?</v>
      </c>
    </row>
    <row r="38" spans="10:12" ht="21" customHeight="1">
      <c r="J38" s="137" t="e">
        <f t="shared" ca="1" si="0"/>
        <v>#NAME?</v>
      </c>
      <c r="K38" s="140" t="e">
        <f t="shared" ca="1" si="1"/>
        <v>#NAME?</v>
      </c>
      <c r="L38" s="141" t="e">
        <f t="shared" ca="1" si="2"/>
        <v>#NAME?</v>
      </c>
    </row>
    <row r="39" spans="10:12" ht="21" customHeight="1">
      <c r="J39" s="137" t="e">
        <f t="shared" ca="1" si="0"/>
        <v>#NAME?</v>
      </c>
      <c r="K39" s="140" t="e">
        <f t="shared" ca="1" si="1"/>
        <v>#NAME?</v>
      </c>
      <c r="L39" s="141" t="e">
        <f t="shared" ca="1" si="2"/>
        <v>#NAME?</v>
      </c>
    </row>
    <row r="40" spans="10:12" ht="21" customHeight="1">
      <c r="J40" s="137" t="e">
        <f t="shared" ca="1" si="0"/>
        <v>#NAME?</v>
      </c>
      <c r="K40" s="140" t="e">
        <f t="shared" ca="1" si="1"/>
        <v>#NAME?</v>
      </c>
      <c r="L40" s="141" t="e">
        <f t="shared" ca="1" si="2"/>
        <v>#NAME?</v>
      </c>
    </row>
    <row r="41" spans="10:12" ht="21" customHeight="1">
      <c r="J41" s="137" t="e">
        <f t="shared" ca="1" si="0"/>
        <v>#NAME?</v>
      </c>
      <c r="K41" s="140" t="e">
        <f t="shared" ca="1" si="1"/>
        <v>#NAME?</v>
      </c>
      <c r="L41" s="141" t="e">
        <f t="shared" ca="1" si="2"/>
        <v>#NAME?</v>
      </c>
    </row>
    <row r="42" spans="10:12" ht="21" customHeight="1">
      <c r="J42" s="137" t="e">
        <f t="shared" ca="1" si="0"/>
        <v>#NAME?</v>
      </c>
      <c r="K42" s="140" t="e">
        <f t="shared" ca="1" si="1"/>
        <v>#NAME?</v>
      </c>
      <c r="L42" s="141" t="e">
        <f t="shared" ca="1" si="2"/>
        <v>#NAME?</v>
      </c>
    </row>
    <row r="43" spans="10:12" ht="21" customHeight="1">
      <c r="J43" s="137" t="e">
        <f t="shared" ca="1" si="0"/>
        <v>#NAME?</v>
      </c>
      <c r="K43" s="140" t="e">
        <f t="shared" ca="1" si="1"/>
        <v>#NAME?</v>
      </c>
      <c r="L43" s="141" t="e">
        <f t="shared" ca="1" si="2"/>
        <v>#NAME?</v>
      </c>
    </row>
    <row r="44" spans="10:12" ht="21" customHeight="1">
      <c r="J44" s="137" t="e">
        <f t="shared" ca="1" si="0"/>
        <v>#NAME?</v>
      </c>
      <c r="K44" s="140" t="e">
        <f t="shared" ca="1" si="1"/>
        <v>#NAME?</v>
      </c>
      <c r="L44" s="141" t="e">
        <f t="shared" ca="1" si="2"/>
        <v>#NAME?</v>
      </c>
    </row>
    <row r="45" spans="10:12" ht="21" customHeight="1">
      <c r="J45" s="137" t="e">
        <f t="shared" ca="1" si="0"/>
        <v>#NAME?</v>
      </c>
      <c r="K45" s="140" t="e">
        <f t="shared" ca="1" si="1"/>
        <v>#NAME?</v>
      </c>
      <c r="L45" s="141" t="e">
        <f t="shared" ca="1" si="2"/>
        <v>#NAME?</v>
      </c>
    </row>
    <row r="46" spans="10:12" ht="21" customHeight="1">
      <c r="J46" s="137" t="e">
        <f t="shared" ca="1" si="0"/>
        <v>#NAME?</v>
      </c>
      <c r="K46" s="140" t="e">
        <f t="shared" ca="1" si="1"/>
        <v>#NAME?</v>
      </c>
      <c r="L46" s="141" t="e">
        <f t="shared" ca="1" si="2"/>
        <v>#NAME?</v>
      </c>
    </row>
    <row r="47" spans="10:12" ht="21" customHeight="1">
      <c r="J47" s="137" t="e">
        <f t="shared" ca="1" si="0"/>
        <v>#NAME?</v>
      </c>
      <c r="K47" s="140" t="e">
        <f t="shared" ca="1" si="1"/>
        <v>#NAME?</v>
      </c>
      <c r="L47" s="141" t="e">
        <f t="shared" ca="1" si="2"/>
        <v>#NAME?</v>
      </c>
    </row>
    <row r="48" spans="10:12" ht="21" customHeight="1">
      <c r="J48" s="137" t="e">
        <f t="shared" ca="1" si="0"/>
        <v>#NAME?</v>
      </c>
      <c r="K48" s="140" t="e">
        <f t="shared" ca="1" si="1"/>
        <v>#NAME?</v>
      </c>
      <c r="L48" s="141" t="e">
        <f t="shared" ca="1" si="2"/>
        <v>#NAME?</v>
      </c>
    </row>
    <row r="49" spans="10:12" ht="21" customHeight="1">
      <c r="J49" s="137" t="e">
        <f t="shared" ca="1" si="0"/>
        <v>#NAME?</v>
      </c>
      <c r="K49" s="140" t="e">
        <f t="shared" ca="1" si="1"/>
        <v>#NAME?</v>
      </c>
      <c r="L49" s="141" t="e">
        <f t="shared" ca="1" si="2"/>
        <v>#NAME?</v>
      </c>
    </row>
  </sheetData>
  <mergeCells count="2">
    <mergeCell ref="C2:H2"/>
    <mergeCell ref="K2:L2"/>
  </mergeCells>
  <phoneticPr fontId="3" type="noConversion"/>
  <pageMargins left="0.69" right="0" top="0.78740157480314965" bottom="0.27" header="0.51181102362204722" footer="0.19685039370078741"/>
  <pageSetup paperSize="9" scale="90" orientation="landscape" horizontalDpi="4294967292" verticalDpi="300" r:id="rId1"/>
  <headerFooter alignWithMargins="0">
    <oddHeader>&amp;C&amp;"돋움,굵게"&amp;14전선관 및 전선 산출근거서</oddHeader>
  </headerFooter>
</worksheet>
</file>

<file path=xl/worksheets/sheet8.xml><?xml version="1.0" encoding="utf-8"?>
<worksheet xmlns="http://schemas.openxmlformats.org/spreadsheetml/2006/main" xmlns:r="http://schemas.openxmlformats.org/officeDocument/2006/relationships">
  <dimension ref="A1:M20"/>
  <sheetViews>
    <sheetView showZeros="0" view="pageBreakPreview" workbookViewId="0">
      <selection activeCell="A5" sqref="A5:M5"/>
    </sheetView>
  </sheetViews>
  <sheetFormatPr defaultRowHeight="13.5"/>
  <cols>
    <col min="1" max="16384" width="8.88671875" style="28"/>
  </cols>
  <sheetData>
    <row r="1" spans="1:13" s="26" customFormat="1" ht="24" customHeight="1"/>
    <row r="2" spans="1:13" s="27" customFormat="1" ht="24" customHeight="1"/>
    <row r="3" spans="1:13" s="26" customFormat="1" ht="30.95" customHeight="1">
      <c r="A3" s="336" t="e">
        <f>#REF!</f>
        <v>#REF!</v>
      </c>
      <c r="B3" s="336"/>
      <c r="C3" s="336"/>
      <c r="D3" s="336"/>
      <c r="E3" s="336"/>
      <c r="F3" s="336"/>
      <c r="G3" s="336"/>
      <c r="H3" s="336"/>
      <c r="I3" s="336"/>
      <c r="J3" s="336"/>
      <c r="K3" s="336"/>
      <c r="L3" s="336"/>
      <c r="M3" s="336"/>
    </row>
    <row r="4" spans="1:13" s="26" customFormat="1" ht="21" customHeight="1"/>
    <row r="5" spans="1:13" s="26" customFormat="1" ht="27" customHeight="1">
      <c r="A5" s="336" t="s">
        <v>3</v>
      </c>
      <c r="B5" s="336"/>
      <c r="C5" s="336"/>
      <c r="D5" s="336"/>
      <c r="E5" s="336"/>
      <c r="F5" s="336"/>
      <c r="G5" s="336"/>
      <c r="H5" s="336"/>
      <c r="I5" s="336"/>
      <c r="J5" s="336"/>
      <c r="K5" s="336"/>
      <c r="L5" s="336"/>
      <c r="M5" s="336"/>
    </row>
    <row r="6" spans="1:13" s="26" customFormat="1" ht="24" customHeight="1"/>
    <row r="7" spans="1:13" s="26" customFormat="1" ht="24" customHeight="1"/>
    <row r="8" spans="1:13" s="26" customFormat="1" ht="24" customHeight="1"/>
    <row r="9" spans="1:13" s="26" customFormat="1" ht="24" customHeight="1"/>
    <row r="10" spans="1:13" s="26" customFormat="1" ht="24" customHeight="1"/>
    <row r="11" spans="1:13" s="26" customFormat="1" ht="24" customHeight="1">
      <c r="A11" s="336" t="e">
        <f>#REF!</f>
        <v>#REF!</v>
      </c>
      <c r="B11" s="336"/>
      <c r="C11" s="336"/>
      <c r="D11" s="336"/>
      <c r="E11" s="336"/>
      <c r="F11" s="336"/>
      <c r="G11" s="336"/>
      <c r="H11" s="336"/>
      <c r="I11" s="336"/>
      <c r="J11" s="336"/>
      <c r="K11" s="336"/>
      <c r="L11" s="336"/>
      <c r="M11" s="336"/>
    </row>
    <row r="12" spans="1:13" s="26" customFormat="1" ht="24" customHeight="1"/>
    <row r="13" spans="1:13" s="26" customFormat="1" ht="24" customHeight="1"/>
    <row r="14" spans="1:13" s="26" customFormat="1" ht="24" customHeight="1"/>
    <row r="15" spans="1:13" s="26" customFormat="1" ht="24" customHeight="1"/>
    <row r="16" spans="1:13" s="26" customFormat="1" ht="24" customHeight="1"/>
    <row r="17" spans="1:13" s="26" customFormat="1" ht="24" customHeight="1">
      <c r="A17" s="336">
        <v>0</v>
      </c>
      <c r="B17" s="336"/>
      <c r="C17" s="336"/>
      <c r="D17" s="336"/>
      <c r="E17" s="336"/>
      <c r="F17" s="336"/>
      <c r="G17" s="336"/>
      <c r="H17" s="336"/>
      <c r="I17" s="336"/>
      <c r="J17" s="336"/>
      <c r="K17" s="336"/>
      <c r="L17" s="336"/>
      <c r="M17" s="336"/>
    </row>
    <row r="18" spans="1:13" s="26" customFormat="1" ht="24" customHeight="1"/>
    <row r="19" spans="1:13" s="26" customFormat="1" ht="24" customHeight="1"/>
    <row r="20" spans="1:13" s="27" customFormat="1" ht="24" customHeight="1"/>
  </sheetData>
  <mergeCells count="4">
    <mergeCell ref="A3:M3"/>
    <mergeCell ref="A5:M5"/>
    <mergeCell ref="A11:M11"/>
    <mergeCell ref="A17:M17"/>
  </mergeCells>
  <phoneticPr fontId="3" type="noConversion"/>
  <pageMargins left="0.55118110236220474" right="0.55118110236220474"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T81"/>
  <sheetViews>
    <sheetView showZeros="0" view="pageBreakPreview" zoomScaleNormal="115" workbookViewId="0">
      <pane ySplit="2" topLeftCell="A3" activePane="bottomLeft" state="frozen"/>
      <selection activeCell="A5" sqref="A5:M5"/>
      <selection pane="bottomLeft" activeCell="A5" sqref="A5:M5"/>
    </sheetView>
  </sheetViews>
  <sheetFormatPr defaultColWidth="8" defaultRowHeight="11.25"/>
  <cols>
    <col min="1" max="1" width="7.21875" style="200" customWidth="1"/>
    <col min="2" max="2" width="17.6640625" style="200" customWidth="1"/>
    <col min="3" max="3" width="16.88671875" style="200" customWidth="1"/>
    <col min="4" max="4" width="4.5546875" style="201" customWidth="1"/>
    <col min="5" max="5" width="6" style="202" customWidth="1"/>
    <col min="6" max="19" width="5.21875" style="203" customWidth="1"/>
    <col min="20" max="20" width="6" style="203" customWidth="1"/>
    <col min="21" max="16384" width="8" style="204"/>
  </cols>
  <sheetData>
    <row r="1" spans="1:20" s="185" customFormat="1" ht="23.1" customHeight="1">
      <c r="A1" s="325" t="s">
        <v>4</v>
      </c>
      <c r="B1" s="361" t="s">
        <v>5</v>
      </c>
      <c r="C1" s="361" t="s">
        <v>6</v>
      </c>
      <c r="D1" s="361" t="s">
        <v>7</v>
      </c>
      <c r="E1" s="364" t="s">
        <v>8</v>
      </c>
      <c r="F1" s="359" t="s">
        <v>16</v>
      </c>
      <c r="G1" s="360"/>
      <c r="H1" s="359" t="s">
        <v>17</v>
      </c>
      <c r="I1" s="359"/>
      <c r="J1" s="359" t="s">
        <v>18</v>
      </c>
      <c r="K1" s="359"/>
      <c r="L1" s="359" t="s">
        <v>197</v>
      </c>
      <c r="M1" s="359"/>
      <c r="N1" s="359" t="s">
        <v>198</v>
      </c>
      <c r="O1" s="359"/>
      <c r="P1" s="359" t="s">
        <v>19</v>
      </c>
      <c r="Q1" s="359"/>
      <c r="R1" s="359" t="s">
        <v>9</v>
      </c>
      <c r="S1" s="359"/>
      <c r="T1" s="357" t="s">
        <v>10</v>
      </c>
    </row>
    <row r="2" spans="1:20" s="185" customFormat="1" ht="23.1" customHeight="1">
      <c r="A2" s="326"/>
      <c r="B2" s="362"/>
      <c r="C2" s="362"/>
      <c r="D2" s="363"/>
      <c r="E2" s="365"/>
      <c r="F2" s="186" t="s">
        <v>11</v>
      </c>
      <c r="G2" s="187" t="s">
        <v>12</v>
      </c>
      <c r="H2" s="186" t="s">
        <v>11</v>
      </c>
      <c r="I2" s="187" t="s">
        <v>12</v>
      </c>
      <c r="J2" s="186" t="s">
        <v>11</v>
      </c>
      <c r="K2" s="187" t="s">
        <v>12</v>
      </c>
      <c r="L2" s="186" t="s">
        <v>11</v>
      </c>
      <c r="M2" s="187" t="s">
        <v>12</v>
      </c>
      <c r="N2" s="186" t="s">
        <v>11</v>
      </c>
      <c r="O2" s="187" t="s">
        <v>12</v>
      </c>
      <c r="P2" s="186" t="s">
        <v>11</v>
      </c>
      <c r="Q2" s="187" t="s">
        <v>12</v>
      </c>
      <c r="R2" s="186" t="s">
        <v>11</v>
      </c>
      <c r="S2" s="187" t="s">
        <v>12</v>
      </c>
      <c r="T2" s="358"/>
    </row>
    <row r="3" spans="1:20" s="192" customFormat="1" ht="23.1" customHeight="1">
      <c r="A3" s="98">
        <v>1</v>
      </c>
      <c r="B3" s="188" t="s">
        <v>286</v>
      </c>
      <c r="C3" s="189" t="s">
        <v>292</v>
      </c>
      <c r="D3" s="209" t="s">
        <v>20</v>
      </c>
      <c r="E3" s="190"/>
      <c r="F3" s="190"/>
      <c r="G3" s="190"/>
      <c r="H3" s="190"/>
      <c r="I3" s="190"/>
      <c r="J3" s="191"/>
      <c r="K3" s="191"/>
      <c r="L3" s="191"/>
      <c r="M3" s="191"/>
      <c r="N3" s="191"/>
      <c r="O3" s="191"/>
      <c r="P3" s="191"/>
      <c r="Q3" s="191"/>
      <c r="R3" s="191"/>
      <c r="S3" s="191"/>
      <c r="T3" s="191"/>
    </row>
    <row r="4" spans="1:20" s="192" customFormat="1" ht="23.1" customHeight="1">
      <c r="A4" s="58"/>
      <c r="B4" s="281" t="s">
        <v>287</v>
      </c>
      <c r="C4" s="282" t="s">
        <v>288</v>
      </c>
      <c r="D4" s="99" t="s">
        <v>13</v>
      </c>
      <c r="E4" s="190">
        <v>1</v>
      </c>
      <c r="F4" s="190"/>
      <c r="G4" s="190">
        <f t="shared" ref="G4:G9" si="0">ROUNDDOWN(($E4*F4),4)</f>
        <v>0</v>
      </c>
      <c r="H4" s="190"/>
      <c r="I4" s="190">
        <f t="shared" ref="I4:I9" si="1">ROUNDDOWN(($E4*H4),4)</f>
        <v>0</v>
      </c>
      <c r="J4" s="191">
        <v>0.95</v>
      </c>
      <c r="K4" s="191">
        <f t="shared" ref="K4:K9" si="2">ROUNDDOWN(($E4*J4),4)</f>
        <v>0.95</v>
      </c>
      <c r="L4" s="191"/>
      <c r="M4" s="191"/>
      <c r="N4" s="191"/>
      <c r="O4" s="191"/>
      <c r="P4" s="191"/>
      <c r="Q4" s="191">
        <f t="shared" ref="Q4:Q9" si="3">ROUNDDOWN(($E4*P4),4)</f>
        <v>0</v>
      </c>
      <c r="R4" s="191"/>
      <c r="S4" s="191"/>
      <c r="T4" s="191"/>
    </row>
    <row r="5" spans="1:20" s="192" customFormat="1" ht="23.1" customHeight="1">
      <c r="A5" s="193"/>
      <c r="B5" s="15" t="s">
        <v>21</v>
      </c>
      <c r="C5" s="15" t="s">
        <v>22</v>
      </c>
      <c r="D5" s="99" t="s">
        <v>14</v>
      </c>
      <c r="E5" s="190">
        <v>1</v>
      </c>
      <c r="F5" s="190">
        <v>0.2</v>
      </c>
      <c r="G5" s="190">
        <f t="shared" si="0"/>
        <v>0.2</v>
      </c>
      <c r="H5" s="190"/>
      <c r="I5" s="190">
        <f t="shared" si="1"/>
        <v>0</v>
      </c>
      <c r="J5" s="191"/>
      <c r="K5" s="191">
        <f t="shared" si="2"/>
        <v>0</v>
      </c>
      <c r="L5" s="191"/>
      <c r="M5" s="191"/>
      <c r="N5" s="191"/>
      <c r="O5" s="191"/>
      <c r="P5" s="191">
        <v>0.2</v>
      </c>
      <c r="Q5" s="191">
        <f t="shared" si="3"/>
        <v>0.2</v>
      </c>
      <c r="R5" s="191"/>
      <c r="S5" s="191"/>
      <c r="T5" s="191"/>
    </row>
    <row r="6" spans="1:20" s="192" customFormat="1" ht="23.1" customHeight="1">
      <c r="A6" s="193"/>
      <c r="B6" s="15" t="s">
        <v>23</v>
      </c>
      <c r="C6" s="15" t="s">
        <v>291</v>
      </c>
      <c r="D6" s="99" t="s">
        <v>14</v>
      </c>
      <c r="E6" s="190">
        <v>1</v>
      </c>
      <c r="F6" s="190">
        <f>0.3*0.8</f>
        <v>0.24</v>
      </c>
      <c r="G6" s="190">
        <f t="shared" si="0"/>
        <v>0.24</v>
      </c>
      <c r="H6" s="190"/>
      <c r="I6" s="190">
        <f t="shared" si="1"/>
        <v>0</v>
      </c>
      <c r="J6" s="191"/>
      <c r="K6" s="191">
        <f t="shared" si="2"/>
        <v>0</v>
      </c>
      <c r="L6" s="191"/>
      <c r="M6" s="191"/>
      <c r="N6" s="191"/>
      <c r="O6" s="191"/>
      <c r="P6" s="191">
        <f>0.18*0.8</f>
        <v>0.14399999999999999</v>
      </c>
      <c r="Q6" s="191">
        <f t="shared" si="3"/>
        <v>0.14399999999999999</v>
      </c>
      <c r="R6" s="191"/>
      <c r="S6" s="191"/>
      <c r="T6" s="191"/>
    </row>
    <row r="7" spans="1:20" s="192" customFormat="1" ht="23.1" customHeight="1">
      <c r="A7" s="193"/>
      <c r="B7" s="15" t="s">
        <v>26</v>
      </c>
      <c r="C7" s="15" t="s">
        <v>27</v>
      </c>
      <c r="D7" s="99" t="s">
        <v>14</v>
      </c>
      <c r="E7" s="190">
        <v>1</v>
      </c>
      <c r="F7" s="190"/>
      <c r="G7" s="190">
        <f t="shared" si="0"/>
        <v>0</v>
      </c>
      <c r="H7" s="190"/>
      <c r="I7" s="190">
        <f t="shared" si="1"/>
        <v>0</v>
      </c>
      <c r="J7" s="191">
        <f>0.08*1.2</f>
        <v>9.6000000000000002E-2</v>
      </c>
      <c r="K7" s="191">
        <f t="shared" si="2"/>
        <v>9.6000000000000002E-2</v>
      </c>
      <c r="L7" s="191"/>
      <c r="M7" s="191"/>
      <c r="N7" s="191"/>
      <c r="O7" s="191"/>
      <c r="P7" s="191"/>
      <c r="Q7" s="191">
        <f t="shared" si="3"/>
        <v>0</v>
      </c>
      <c r="R7" s="191"/>
      <c r="S7" s="191"/>
      <c r="T7" s="191"/>
    </row>
    <row r="8" spans="1:20" s="192" customFormat="1" ht="23.1" customHeight="1">
      <c r="A8" s="193"/>
      <c r="B8" s="15" t="s">
        <v>24</v>
      </c>
      <c r="C8" s="15" t="s">
        <v>25</v>
      </c>
      <c r="D8" s="99" t="s">
        <v>14</v>
      </c>
      <c r="E8" s="190">
        <v>1</v>
      </c>
      <c r="F8" s="190">
        <v>0.2</v>
      </c>
      <c r="G8" s="190">
        <f t="shared" si="0"/>
        <v>0.2</v>
      </c>
      <c r="H8" s="190"/>
      <c r="I8" s="190">
        <f t="shared" si="1"/>
        <v>0</v>
      </c>
      <c r="J8" s="191"/>
      <c r="K8" s="191">
        <f t="shared" si="2"/>
        <v>0</v>
      </c>
      <c r="L8" s="191"/>
      <c r="M8" s="191"/>
      <c r="N8" s="191"/>
      <c r="O8" s="191"/>
      <c r="P8" s="191"/>
      <c r="Q8" s="191">
        <f t="shared" si="3"/>
        <v>0</v>
      </c>
      <c r="R8" s="191"/>
      <c r="S8" s="191">
        <f>ROUNDDOWN(($E8*R8),4)</f>
        <v>0</v>
      </c>
      <c r="T8" s="191"/>
    </row>
    <row r="9" spans="1:20" s="192" customFormat="1" ht="23.1" customHeight="1">
      <c r="A9" s="193"/>
      <c r="B9" s="15" t="s">
        <v>28</v>
      </c>
      <c r="C9" s="15"/>
      <c r="D9" s="99" t="s">
        <v>14</v>
      </c>
      <c r="E9" s="190">
        <v>1</v>
      </c>
      <c r="F9" s="190">
        <v>0.26</v>
      </c>
      <c r="G9" s="190">
        <f t="shared" si="0"/>
        <v>0.26</v>
      </c>
      <c r="H9" s="190"/>
      <c r="I9" s="190">
        <f t="shared" si="1"/>
        <v>0</v>
      </c>
      <c r="J9" s="191"/>
      <c r="K9" s="191">
        <f t="shared" si="2"/>
        <v>0</v>
      </c>
      <c r="L9" s="191"/>
      <c r="M9" s="191"/>
      <c r="N9" s="191"/>
      <c r="O9" s="191"/>
      <c r="P9" s="191">
        <v>7.0000000000000007E-2</v>
      </c>
      <c r="Q9" s="191">
        <f t="shared" si="3"/>
        <v>7.0000000000000007E-2</v>
      </c>
      <c r="R9" s="191"/>
      <c r="S9" s="191"/>
      <c r="T9" s="191"/>
    </row>
    <row r="10" spans="1:20" s="192" customFormat="1" ht="23.1" customHeight="1">
      <c r="A10" s="193"/>
      <c r="B10" s="193"/>
      <c r="C10" s="193"/>
      <c r="D10" s="194"/>
      <c r="E10" s="191"/>
      <c r="F10" s="191"/>
      <c r="G10" s="191"/>
      <c r="H10" s="191"/>
      <c r="I10" s="191"/>
      <c r="J10" s="191"/>
      <c r="K10" s="191"/>
      <c r="L10" s="191"/>
      <c r="M10" s="191"/>
      <c r="N10" s="191"/>
      <c r="O10" s="191"/>
      <c r="P10" s="191"/>
      <c r="Q10" s="191"/>
      <c r="R10" s="191"/>
      <c r="S10" s="191"/>
      <c r="T10" s="191"/>
    </row>
    <row r="11" spans="1:20" s="192" customFormat="1" ht="23.1" customHeight="1">
      <c r="A11" s="193"/>
      <c r="B11" s="193" t="s">
        <v>15</v>
      </c>
      <c r="C11" s="193"/>
      <c r="D11" s="194"/>
      <c r="E11" s="191"/>
      <c r="F11" s="191"/>
      <c r="G11" s="191">
        <f>ROUNDDOWN(SUM(G4:G10),2)</f>
        <v>0.9</v>
      </c>
      <c r="H11" s="191"/>
      <c r="I11" s="191">
        <f>ROUNDDOWN(SUM(I4:I10),2)</f>
        <v>0</v>
      </c>
      <c r="J11" s="191"/>
      <c r="K11" s="191">
        <f>ROUNDDOWN(SUM(K4:K10),2)</f>
        <v>1.04</v>
      </c>
      <c r="L11" s="191"/>
      <c r="M11" s="191"/>
      <c r="N11" s="191"/>
      <c r="O11" s="191"/>
      <c r="P11" s="191"/>
      <c r="Q11" s="191">
        <f>ROUNDDOWN(SUM(Q4:Q10),2)</f>
        <v>0.41</v>
      </c>
      <c r="R11" s="191"/>
      <c r="S11" s="191">
        <f>ROUNDDOWN(SUM(S4:S10),2)</f>
        <v>0</v>
      </c>
      <c r="T11" s="191"/>
    </row>
    <row r="12" spans="1:20" s="192" customFormat="1" ht="23.1" customHeight="1">
      <c r="A12" s="193"/>
      <c r="B12" s="193"/>
      <c r="C12" s="193"/>
      <c r="D12" s="194"/>
      <c r="E12" s="191"/>
      <c r="F12" s="191"/>
      <c r="G12" s="191"/>
      <c r="H12" s="191"/>
      <c r="I12" s="191"/>
      <c r="J12" s="191"/>
      <c r="K12" s="191"/>
      <c r="L12" s="191"/>
      <c r="M12" s="191"/>
      <c r="N12" s="191"/>
      <c r="O12" s="191"/>
      <c r="P12" s="191"/>
      <c r="Q12" s="191"/>
      <c r="R12" s="191"/>
      <c r="S12" s="191"/>
      <c r="T12" s="191"/>
    </row>
    <row r="13" spans="1:20" s="192" customFormat="1" ht="23.1" customHeight="1">
      <c r="A13" s="98"/>
      <c r="B13" s="188"/>
      <c r="C13" s="189"/>
      <c r="D13" s="209"/>
      <c r="E13" s="190"/>
      <c r="F13" s="190"/>
      <c r="G13" s="190"/>
      <c r="H13" s="190"/>
      <c r="I13" s="190"/>
      <c r="J13" s="191"/>
      <c r="K13" s="191"/>
      <c r="L13" s="191"/>
      <c r="M13" s="191"/>
      <c r="N13" s="191"/>
      <c r="O13" s="191"/>
      <c r="P13" s="191"/>
      <c r="Q13" s="191"/>
      <c r="R13" s="191"/>
      <c r="S13" s="191"/>
      <c r="T13" s="191"/>
    </row>
    <row r="14" spans="1:20" s="192" customFormat="1" ht="23.1" customHeight="1">
      <c r="A14" s="58"/>
      <c r="B14" s="281"/>
      <c r="C14" s="282"/>
      <c r="D14" s="99"/>
      <c r="E14" s="190"/>
      <c r="F14" s="190"/>
      <c r="G14" s="190"/>
      <c r="H14" s="190"/>
      <c r="I14" s="190"/>
      <c r="J14" s="191"/>
      <c r="K14" s="191"/>
      <c r="L14" s="191"/>
      <c r="M14" s="191"/>
      <c r="N14" s="191"/>
      <c r="O14" s="191"/>
      <c r="P14" s="191"/>
      <c r="Q14" s="191"/>
      <c r="R14" s="191"/>
      <c r="S14" s="191"/>
      <c r="T14" s="191"/>
    </row>
    <row r="15" spans="1:20" s="192" customFormat="1" ht="23.1" customHeight="1">
      <c r="A15" s="193"/>
      <c r="B15" s="15"/>
      <c r="C15" s="15"/>
      <c r="D15" s="99"/>
      <c r="E15" s="190"/>
      <c r="F15" s="190"/>
      <c r="G15" s="190"/>
      <c r="H15" s="190"/>
      <c r="I15" s="190"/>
      <c r="J15" s="191"/>
      <c r="K15" s="191"/>
      <c r="L15" s="191"/>
      <c r="M15" s="191"/>
      <c r="N15" s="191"/>
      <c r="O15" s="191"/>
      <c r="P15" s="191"/>
      <c r="Q15" s="191"/>
      <c r="R15" s="191"/>
      <c r="S15" s="191"/>
      <c r="T15" s="191"/>
    </row>
    <row r="16" spans="1:20" s="192" customFormat="1" ht="23.1" customHeight="1">
      <c r="A16" s="193"/>
      <c r="B16" s="15"/>
      <c r="C16" s="15"/>
      <c r="D16" s="99"/>
      <c r="E16" s="190"/>
      <c r="F16" s="190"/>
      <c r="G16" s="190"/>
      <c r="H16" s="190"/>
      <c r="I16" s="190"/>
      <c r="J16" s="191"/>
      <c r="K16" s="191"/>
      <c r="L16" s="191"/>
      <c r="M16" s="191"/>
      <c r="N16" s="191"/>
      <c r="O16" s="191"/>
      <c r="P16" s="191"/>
      <c r="Q16" s="191"/>
      <c r="R16" s="191"/>
      <c r="S16" s="191"/>
      <c r="T16" s="191"/>
    </row>
    <row r="17" spans="1:20" s="192" customFormat="1" ht="23.1" customHeight="1">
      <c r="A17" s="193"/>
      <c r="B17" s="15"/>
      <c r="C17" s="15"/>
      <c r="D17" s="99"/>
      <c r="E17" s="190"/>
      <c r="F17" s="190"/>
      <c r="G17" s="190"/>
      <c r="H17" s="190"/>
      <c r="I17" s="190"/>
      <c r="J17" s="191"/>
      <c r="K17" s="191"/>
      <c r="L17" s="191"/>
      <c r="M17" s="191"/>
      <c r="N17" s="191"/>
      <c r="O17" s="191"/>
      <c r="P17" s="191"/>
      <c r="Q17" s="191"/>
      <c r="R17" s="191"/>
      <c r="S17" s="191"/>
      <c r="T17" s="191"/>
    </row>
    <row r="18" spans="1:20" s="192" customFormat="1" ht="23.1" customHeight="1">
      <c r="A18" s="193"/>
      <c r="B18" s="15"/>
      <c r="C18" s="15"/>
      <c r="D18" s="99"/>
      <c r="E18" s="190"/>
      <c r="F18" s="190"/>
      <c r="G18" s="190"/>
      <c r="H18" s="190"/>
      <c r="I18" s="190"/>
      <c r="J18" s="191"/>
      <c r="K18" s="191"/>
      <c r="L18" s="191"/>
      <c r="M18" s="191"/>
      <c r="N18" s="191"/>
      <c r="O18" s="191"/>
      <c r="P18" s="191"/>
      <c r="Q18" s="191"/>
      <c r="R18" s="191"/>
      <c r="S18" s="191"/>
      <c r="T18" s="191"/>
    </row>
    <row r="19" spans="1:20" s="192" customFormat="1" ht="23.1" customHeight="1">
      <c r="A19" s="193"/>
      <c r="B19" s="15"/>
      <c r="C19" s="15"/>
      <c r="D19" s="99"/>
      <c r="E19" s="190"/>
      <c r="F19" s="190"/>
      <c r="G19" s="190"/>
      <c r="H19" s="190"/>
      <c r="I19" s="190"/>
      <c r="J19" s="191"/>
      <c r="K19" s="191"/>
      <c r="L19" s="191"/>
      <c r="M19" s="191"/>
      <c r="N19" s="191"/>
      <c r="O19" s="191"/>
      <c r="P19" s="191"/>
      <c r="Q19" s="191"/>
      <c r="R19" s="191"/>
      <c r="S19" s="191"/>
      <c r="T19" s="191"/>
    </row>
    <row r="20" spans="1:20" s="192" customFormat="1" ht="23.1" customHeight="1">
      <c r="A20" s="193"/>
      <c r="B20" s="193"/>
      <c r="C20" s="193"/>
      <c r="D20" s="194"/>
      <c r="E20" s="191"/>
      <c r="F20" s="191"/>
      <c r="G20" s="191"/>
      <c r="H20" s="191"/>
      <c r="I20" s="191"/>
      <c r="J20" s="191"/>
      <c r="K20" s="191"/>
      <c r="L20" s="191"/>
      <c r="M20" s="191"/>
      <c r="N20" s="191"/>
      <c r="O20" s="191"/>
      <c r="P20" s="191"/>
      <c r="Q20" s="191"/>
      <c r="R20" s="191"/>
      <c r="S20" s="191"/>
      <c r="T20" s="191"/>
    </row>
    <row r="21" spans="1:20" s="192" customFormat="1" ht="23.1" customHeight="1">
      <c r="A21" s="193"/>
      <c r="B21" s="193"/>
      <c r="C21" s="193"/>
      <c r="D21" s="194"/>
      <c r="E21" s="191"/>
      <c r="F21" s="191"/>
      <c r="G21" s="191"/>
      <c r="H21" s="191"/>
      <c r="I21" s="191"/>
      <c r="J21" s="191"/>
      <c r="K21" s="191"/>
      <c r="L21" s="191"/>
      <c r="M21" s="191"/>
      <c r="N21" s="191"/>
      <c r="O21" s="191"/>
      <c r="P21" s="191"/>
      <c r="Q21" s="191"/>
      <c r="R21" s="191"/>
      <c r="S21" s="191"/>
      <c r="T21" s="191"/>
    </row>
    <row r="22" spans="1:20" s="192" customFormat="1" ht="23.1" customHeight="1">
      <c r="A22" s="193"/>
      <c r="B22" s="193"/>
      <c r="C22" s="193"/>
      <c r="D22" s="194"/>
      <c r="E22" s="191"/>
      <c r="F22" s="191"/>
      <c r="G22" s="191"/>
      <c r="H22" s="191"/>
      <c r="I22" s="191"/>
      <c r="J22" s="191"/>
      <c r="K22" s="191"/>
      <c r="L22" s="191"/>
      <c r="M22" s="191"/>
      <c r="N22" s="191"/>
      <c r="O22" s="191"/>
      <c r="P22" s="191"/>
      <c r="Q22" s="191"/>
      <c r="R22" s="191"/>
      <c r="S22" s="191"/>
      <c r="T22" s="191"/>
    </row>
    <row r="23" spans="1:20" s="192" customFormat="1" ht="23.1" customHeight="1">
      <c r="A23" s="193"/>
      <c r="B23" s="193"/>
      <c r="C23" s="193"/>
      <c r="D23" s="194"/>
      <c r="E23" s="191"/>
      <c r="F23" s="191"/>
      <c r="G23" s="191"/>
      <c r="H23" s="191"/>
      <c r="I23" s="191"/>
      <c r="J23" s="191"/>
      <c r="K23" s="191"/>
      <c r="L23" s="191"/>
      <c r="M23" s="191"/>
      <c r="N23" s="191"/>
      <c r="O23" s="191"/>
      <c r="P23" s="191"/>
      <c r="Q23" s="191"/>
      <c r="R23" s="191"/>
      <c r="S23" s="191"/>
      <c r="T23" s="191"/>
    </row>
    <row r="24" spans="1:20" s="192" customFormat="1" ht="23.1" customHeight="1">
      <c r="A24" s="193"/>
      <c r="B24" s="193"/>
      <c r="C24" s="193"/>
      <c r="D24" s="194"/>
      <c r="E24" s="191"/>
      <c r="F24" s="191"/>
      <c r="G24" s="191"/>
      <c r="H24" s="191"/>
      <c r="I24" s="191"/>
      <c r="J24" s="191"/>
      <c r="K24" s="191"/>
      <c r="L24" s="191"/>
      <c r="M24" s="191"/>
      <c r="N24" s="191"/>
      <c r="O24" s="191"/>
      <c r="P24" s="191"/>
      <c r="Q24" s="191"/>
      <c r="R24" s="191"/>
      <c r="S24" s="191"/>
      <c r="T24" s="191"/>
    </row>
    <row r="25" spans="1:20" s="192" customFormat="1" ht="23.1" customHeight="1">
      <c r="A25" s="193"/>
      <c r="B25" s="193"/>
      <c r="C25" s="193"/>
      <c r="D25" s="194"/>
      <c r="E25" s="191"/>
      <c r="F25" s="191"/>
      <c r="G25" s="191"/>
      <c r="H25" s="191"/>
      <c r="I25" s="191"/>
      <c r="J25" s="191"/>
      <c r="K25" s="191"/>
      <c r="L25" s="191"/>
      <c r="M25" s="191"/>
      <c r="N25" s="191"/>
      <c r="O25" s="191"/>
      <c r="P25" s="191"/>
      <c r="Q25" s="191"/>
      <c r="R25" s="191"/>
      <c r="S25" s="191"/>
      <c r="T25" s="191"/>
    </row>
    <row r="26" spans="1:20" s="192" customFormat="1" ht="23.1" customHeight="1">
      <c r="A26" s="193"/>
      <c r="B26" s="193"/>
      <c r="C26" s="193"/>
      <c r="D26" s="194"/>
      <c r="E26" s="191"/>
      <c r="F26" s="191"/>
      <c r="G26" s="191"/>
      <c r="H26" s="191"/>
      <c r="I26" s="191"/>
      <c r="J26" s="191"/>
      <c r="K26" s="191"/>
      <c r="L26" s="191"/>
      <c r="M26" s="191"/>
      <c r="N26" s="191"/>
      <c r="O26" s="191"/>
      <c r="P26" s="191"/>
      <c r="Q26" s="191"/>
      <c r="R26" s="191"/>
      <c r="S26" s="191"/>
      <c r="T26" s="191"/>
    </row>
    <row r="27" spans="1:20" s="192" customFormat="1" ht="23.1" customHeight="1">
      <c r="A27" s="193"/>
      <c r="B27" s="193"/>
      <c r="C27" s="193"/>
      <c r="D27" s="194"/>
      <c r="E27" s="191"/>
      <c r="F27" s="191"/>
      <c r="G27" s="191"/>
      <c r="H27" s="191"/>
      <c r="I27" s="191"/>
      <c r="J27" s="191"/>
      <c r="K27" s="191"/>
      <c r="L27" s="191"/>
      <c r="M27" s="191"/>
      <c r="N27" s="191"/>
      <c r="O27" s="191"/>
      <c r="P27" s="191"/>
      <c r="Q27" s="191"/>
      <c r="R27" s="191"/>
      <c r="S27" s="191"/>
      <c r="T27" s="191"/>
    </row>
    <row r="28" spans="1:20" s="192" customFormat="1" ht="23.1" customHeight="1">
      <c r="A28" s="193"/>
      <c r="B28" s="193"/>
      <c r="C28" s="193"/>
      <c r="D28" s="194"/>
      <c r="E28" s="191"/>
      <c r="F28" s="191"/>
      <c r="G28" s="191"/>
      <c r="H28" s="191"/>
      <c r="I28" s="191"/>
      <c r="J28" s="191"/>
      <c r="K28" s="191"/>
      <c r="L28" s="191"/>
      <c r="M28" s="191"/>
      <c r="N28" s="191"/>
      <c r="O28" s="191"/>
      <c r="P28" s="191"/>
      <c r="Q28" s="191"/>
      <c r="R28" s="191"/>
      <c r="S28" s="191"/>
      <c r="T28" s="191"/>
    </row>
    <row r="29" spans="1:20" s="192" customFormat="1" ht="23.1" customHeight="1">
      <c r="A29" s="193"/>
      <c r="B29" s="193"/>
      <c r="C29" s="193"/>
      <c r="D29" s="194"/>
      <c r="E29" s="191"/>
      <c r="F29" s="191"/>
      <c r="G29" s="191"/>
      <c r="H29" s="191"/>
      <c r="I29" s="191"/>
      <c r="J29" s="191"/>
      <c r="K29" s="191"/>
      <c r="L29" s="191"/>
      <c r="M29" s="191"/>
      <c r="N29" s="191"/>
      <c r="O29" s="191"/>
      <c r="P29" s="191"/>
      <c r="Q29" s="191"/>
      <c r="R29" s="191"/>
      <c r="S29" s="191"/>
      <c r="T29" s="191"/>
    </row>
    <row r="30" spans="1:20" s="192" customFormat="1" ht="23.1" customHeight="1">
      <c r="A30" s="193"/>
      <c r="B30" s="193"/>
      <c r="C30" s="193"/>
      <c r="D30" s="194"/>
      <c r="E30" s="191"/>
      <c r="F30" s="191"/>
      <c r="G30" s="191"/>
      <c r="H30" s="191"/>
      <c r="I30" s="191"/>
      <c r="J30" s="191"/>
      <c r="K30" s="191"/>
      <c r="L30" s="191"/>
      <c r="M30" s="191"/>
      <c r="N30" s="191"/>
      <c r="O30" s="191"/>
      <c r="P30" s="191"/>
      <c r="Q30" s="191"/>
      <c r="R30" s="191"/>
      <c r="S30" s="191"/>
      <c r="T30" s="191"/>
    </row>
    <row r="31" spans="1:20" s="192" customFormat="1" ht="23.1" customHeight="1">
      <c r="A31" s="193"/>
      <c r="B31" s="193"/>
      <c r="C31" s="193"/>
      <c r="D31" s="194"/>
      <c r="E31" s="191"/>
      <c r="F31" s="191"/>
      <c r="G31" s="191"/>
      <c r="H31" s="191"/>
      <c r="I31" s="191"/>
      <c r="J31" s="191"/>
      <c r="K31" s="191"/>
      <c r="L31" s="191"/>
      <c r="M31" s="191"/>
      <c r="N31" s="191"/>
      <c r="O31" s="191"/>
      <c r="P31" s="191"/>
      <c r="Q31" s="191"/>
      <c r="R31" s="191"/>
      <c r="S31" s="191"/>
      <c r="T31" s="191"/>
    </row>
    <row r="32" spans="1:20" s="192" customFormat="1" ht="23.1" customHeight="1">
      <c r="A32" s="193"/>
      <c r="B32" s="193"/>
      <c r="C32" s="193"/>
      <c r="D32" s="194"/>
      <c r="E32" s="191"/>
      <c r="F32" s="191"/>
      <c r="G32" s="191"/>
      <c r="H32" s="191"/>
      <c r="I32" s="191"/>
      <c r="J32" s="191"/>
      <c r="K32" s="191"/>
      <c r="L32" s="191"/>
      <c r="M32" s="191"/>
      <c r="N32" s="191"/>
      <c r="O32" s="191"/>
      <c r="P32" s="191"/>
      <c r="Q32" s="191"/>
      <c r="R32" s="191"/>
      <c r="S32" s="191"/>
      <c r="T32" s="191"/>
    </row>
    <row r="33" spans="1:20" s="192" customFormat="1" ht="23.1" customHeight="1">
      <c r="A33" s="193"/>
      <c r="B33" s="193"/>
      <c r="C33" s="193"/>
      <c r="D33" s="194"/>
      <c r="E33" s="191"/>
      <c r="F33" s="191"/>
      <c r="G33" s="191"/>
      <c r="H33" s="191"/>
      <c r="I33" s="191"/>
      <c r="J33" s="191"/>
      <c r="K33" s="191"/>
      <c r="L33" s="191"/>
      <c r="M33" s="191"/>
      <c r="N33" s="191"/>
      <c r="O33" s="191"/>
      <c r="P33" s="191"/>
      <c r="Q33" s="191"/>
      <c r="R33" s="191"/>
      <c r="S33" s="191"/>
      <c r="T33" s="191"/>
    </row>
    <row r="34" spans="1:20" s="192" customFormat="1" ht="23.1" customHeight="1">
      <c r="A34" s="193"/>
      <c r="B34" s="193"/>
      <c r="C34" s="193"/>
      <c r="D34" s="194"/>
      <c r="E34" s="191"/>
      <c r="F34" s="191"/>
      <c r="G34" s="191"/>
      <c r="H34" s="191"/>
      <c r="I34" s="191"/>
      <c r="J34" s="191"/>
      <c r="K34" s="191"/>
      <c r="L34" s="191"/>
      <c r="M34" s="191"/>
      <c r="N34" s="191"/>
      <c r="O34" s="191"/>
      <c r="P34" s="191"/>
      <c r="Q34" s="191"/>
      <c r="R34" s="191"/>
      <c r="S34" s="191"/>
      <c r="T34" s="191"/>
    </row>
    <row r="35" spans="1:20" s="192" customFormat="1" ht="23.1" customHeight="1">
      <c r="A35" s="193"/>
      <c r="B35" s="193"/>
      <c r="C35" s="193"/>
      <c r="D35" s="194"/>
      <c r="E35" s="191"/>
      <c r="F35" s="191"/>
      <c r="G35" s="191"/>
      <c r="H35" s="191"/>
      <c r="I35" s="191"/>
      <c r="J35" s="191"/>
      <c r="K35" s="191"/>
      <c r="L35" s="191"/>
      <c r="M35" s="191"/>
      <c r="N35" s="191"/>
      <c r="O35" s="191"/>
      <c r="P35" s="191"/>
      <c r="Q35" s="191"/>
      <c r="R35" s="191"/>
      <c r="S35" s="191"/>
      <c r="T35" s="191"/>
    </row>
    <row r="36" spans="1:20" s="192" customFormat="1" ht="23.1" customHeight="1">
      <c r="A36" s="193"/>
      <c r="B36" s="193"/>
      <c r="C36" s="193"/>
      <c r="D36" s="194"/>
      <c r="E36" s="191"/>
      <c r="F36" s="191"/>
      <c r="G36" s="191"/>
      <c r="H36" s="191"/>
      <c r="I36" s="191"/>
      <c r="J36" s="191"/>
      <c r="K36" s="191"/>
      <c r="L36" s="191"/>
      <c r="M36" s="191"/>
      <c r="N36" s="191"/>
      <c r="O36" s="191"/>
      <c r="P36" s="191"/>
      <c r="Q36" s="191"/>
      <c r="R36" s="191"/>
      <c r="S36" s="191"/>
      <c r="T36" s="191"/>
    </row>
    <row r="37" spans="1:20" s="192" customFormat="1" ht="23.1" customHeight="1">
      <c r="A37" s="193"/>
      <c r="B37" s="193"/>
      <c r="C37" s="193"/>
      <c r="D37" s="194"/>
      <c r="E37" s="191"/>
      <c r="F37" s="191"/>
      <c r="G37" s="191"/>
      <c r="H37" s="191"/>
      <c r="I37" s="191"/>
      <c r="J37" s="191"/>
      <c r="K37" s="191"/>
      <c r="L37" s="191"/>
      <c r="M37" s="191"/>
      <c r="N37" s="191"/>
      <c r="O37" s="191"/>
      <c r="P37" s="191"/>
      <c r="Q37" s="191"/>
      <c r="R37" s="191"/>
      <c r="S37" s="191"/>
      <c r="T37" s="191"/>
    </row>
    <row r="38" spans="1:20" s="192" customFormat="1" ht="23.1" customHeight="1">
      <c r="A38" s="193"/>
      <c r="B38" s="193"/>
      <c r="C38" s="193"/>
      <c r="D38" s="194"/>
      <c r="E38" s="191"/>
      <c r="F38" s="191"/>
      <c r="G38" s="191"/>
      <c r="H38" s="191"/>
      <c r="I38" s="191"/>
      <c r="J38" s="191"/>
      <c r="K38" s="191"/>
      <c r="L38" s="191"/>
      <c r="M38" s="191"/>
      <c r="N38" s="191"/>
      <c r="O38" s="191"/>
      <c r="P38" s="191"/>
      <c r="Q38" s="191"/>
      <c r="R38" s="191"/>
      <c r="S38" s="191"/>
      <c r="T38" s="191"/>
    </row>
    <row r="39" spans="1:20" s="192" customFormat="1" ht="23.1" customHeight="1">
      <c r="A39" s="193"/>
      <c r="B39" s="193"/>
      <c r="C39" s="193"/>
      <c r="D39" s="194"/>
      <c r="E39" s="191"/>
      <c r="F39" s="191"/>
      <c r="G39" s="191"/>
      <c r="H39" s="191"/>
      <c r="I39" s="191"/>
      <c r="J39" s="191"/>
      <c r="K39" s="191"/>
      <c r="L39" s="191"/>
      <c r="M39" s="191"/>
      <c r="N39" s="191"/>
      <c r="O39" s="191"/>
      <c r="P39" s="191"/>
      <c r="Q39" s="191"/>
      <c r="R39" s="191"/>
      <c r="S39" s="191"/>
      <c r="T39" s="191"/>
    </row>
    <row r="40" spans="1:20" s="192" customFormat="1" ht="23.1" customHeight="1">
      <c r="A40" s="193"/>
      <c r="B40" s="193"/>
      <c r="C40" s="193"/>
      <c r="D40" s="194"/>
      <c r="E40" s="191"/>
      <c r="F40" s="191"/>
      <c r="G40" s="191"/>
      <c r="H40" s="191"/>
      <c r="I40" s="191"/>
      <c r="J40" s="191"/>
      <c r="K40" s="191"/>
      <c r="L40" s="191"/>
      <c r="M40" s="191"/>
      <c r="N40" s="191"/>
      <c r="O40" s="191"/>
      <c r="P40" s="191"/>
      <c r="Q40" s="191"/>
      <c r="R40" s="191"/>
      <c r="S40" s="191"/>
      <c r="T40" s="191"/>
    </row>
    <row r="41" spans="1:20" s="192" customFormat="1" ht="23.1" customHeight="1">
      <c r="A41" s="193"/>
      <c r="B41" s="193"/>
      <c r="C41" s="193"/>
      <c r="D41" s="194"/>
      <c r="E41" s="191"/>
      <c r="F41" s="191"/>
      <c r="G41" s="191"/>
      <c r="H41" s="191"/>
      <c r="I41" s="191"/>
      <c r="J41" s="191"/>
      <c r="K41" s="191"/>
      <c r="L41" s="191"/>
      <c r="M41" s="191"/>
      <c r="N41" s="191"/>
      <c r="O41" s="191"/>
      <c r="P41" s="191"/>
      <c r="Q41" s="191"/>
      <c r="R41" s="191"/>
      <c r="S41" s="191"/>
      <c r="T41" s="191"/>
    </row>
    <row r="42" spans="1:20" s="192" customFormat="1" ht="23.1" customHeight="1">
      <c r="A42" s="193"/>
      <c r="B42" s="193"/>
      <c r="C42" s="193"/>
      <c r="D42" s="194"/>
      <c r="E42" s="191"/>
      <c r="F42" s="191"/>
      <c r="G42" s="191"/>
      <c r="H42" s="191"/>
      <c r="I42" s="191"/>
      <c r="J42" s="191"/>
      <c r="K42" s="191"/>
      <c r="L42" s="191"/>
      <c r="M42" s="191"/>
      <c r="N42" s="191"/>
      <c r="O42" s="191"/>
      <c r="P42" s="191"/>
      <c r="Q42" s="191"/>
      <c r="R42" s="191"/>
      <c r="S42" s="191"/>
      <c r="T42" s="191"/>
    </row>
    <row r="43" spans="1:20" s="192" customFormat="1" ht="23.1" customHeight="1">
      <c r="A43" s="193"/>
      <c r="B43" s="193"/>
      <c r="C43" s="193"/>
      <c r="D43" s="194"/>
      <c r="E43" s="191"/>
      <c r="F43" s="191"/>
      <c r="G43" s="191"/>
      <c r="H43" s="191"/>
      <c r="I43" s="191"/>
      <c r="J43" s="191"/>
      <c r="K43" s="191"/>
      <c r="L43" s="191"/>
      <c r="M43" s="191"/>
      <c r="N43" s="191"/>
      <c r="O43" s="191"/>
      <c r="P43" s="191"/>
      <c r="Q43" s="191"/>
      <c r="R43" s="191"/>
      <c r="S43" s="191"/>
      <c r="T43" s="191"/>
    </row>
    <row r="44" spans="1:20" s="192" customFormat="1" ht="23.1" customHeight="1">
      <c r="A44" s="193"/>
      <c r="B44" s="193"/>
      <c r="C44" s="193"/>
      <c r="D44" s="194"/>
      <c r="E44" s="191"/>
      <c r="F44" s="191"/>
      <c r="G44" s="191"/>
      <c r="H44" s="191"/>
      <c r="I44" s="191"/>
      <c r="J44" s="191"/>
      <c r="K44" s="191"/>
      <c r="L44" s="191"/>
      <c r="M44" s="191"/>
      <c r="N44" s="191"/>
      <c r="O44" s="191"/>
      <c r="P44" s="191"/>
      <c r="Q44" s="191"/>
      <c r="R44" s="191"/>
      <c r="S44" s="191"/>
      <c r="T44" s="191"/>
    </row>
    <row r="45" spans="1:20" s="192" customFormat="1" ht="23.1" customHeight="1">
      <c r="A45" s="193"/>
      <c r="B45" s="193"/>
      <c r="C45" s="193"/>
      <c r="D45" s="194"/>
      <c r="E45" s="191"/>
      <c r="F45" s="191"/>
      <c r="G45" s="191"/>
      <c r="H45" s="191"/>
      <c r="I45" s="191"/>
      <c r="J45" s="191"/>
      <c r="K45" s="191"/>
      <c r="L45" s="191"/>
      <c r="M45" s="191"/>
      <c r="N45" s="191"/>
      <c r="O45" s="191"/>
      <c r="P45" s="191"/>
      <c r="Q45" s="191"/>
      <c r="R45" s="191"/>
      <c r="S45" s="191"/>
      <c r="T45" s="191"/>
    </row>
    <row r="46" spans="1:20" s="192" customFormat="1" ht="23.1" customHeight="1">
      <c r="A46" s="193"/>
      <c r="B46" s="193"/>
      <c r="C46" s="193"/>
      <c r="D46" s="194"/>
      <c r="E46" s="191"/>
      <c r="F46" s="191"/>
      <c r="G46" s="191"/>
      <c r="H46" s="191"/>
      <c r="I46" s="191"/>
      <c r="J46" s="191"/>
      <c r="K46" s="191"/>
      <c r="L46" s="191"/>
      <c r="M46" s="191"/>
      <c r="N46" s="191"/>
      <c r="O46" s="191"/>
      <c r="P46" s="191"/>
      <c r="Q46" s="191"/>
      <c r="R46" s="191"/>
      <c r="S46" s="191"/>
      <c r="T46" s="191"/>
    </row>
    <row r="47" spans="1:20" s="192" customFormat="1" ht="23.1" customHeight="1">
      <c r="A47" s="193"/>
      <c r="B47" s="193"/>
      <c r="C47" s="193"/>
      <c r="D47" s="194"/>
      <c r="E47" s="191"/>
      <c r="F47" s="191"/>
      <c r="G47" s="191"/>
      <c r="H47" s="191"/>
      <c r="I47" s="191"/>
      <c r="J47" s="191"/>
      <c r="K47" s="191"/>
      <c r="L47" s="191"/>
      <c r="M47" s="191"/>
      <c r="N47" s="191"/>
      <c r="O47" s="191"/>
      <c r="P47" s="191"/>
      <c r="Q47" s="191"/>
      <c r="R47" s="191"/>
      <c r="S47" s="191"/>
      <c r="T47" s="191"/>
    </row>
    <row r="48" spans="1:20" s="192" customFormat="1" ht="23.1" customHeight="1">
      <c r="A48" s="193"/>
      <c r="B48" s="193"/>
      <c r="C48" s="193"/>
      <c r="D48" s="194"/>
      <c r="E48" s="191"/>
      <c r="F48" s="191"/>
      <c r="G48" s="191"/>
      <c r="H48" s="191"/>
      <c r="I48" s="191"/>
      <c r="J48" s="191"/>
      <c r="K48" s="191"/>
      <c r="L48" s="191"/>
      <c r="M48" s="191"/>
      <c r="N48" s="191"/>
      <c r="O48" s="191"/>
      <c r="P48" s="191"/>
      <c r="Q48" s="191"/>
      <c r="R48" s="191"/>
      <c r="S48" s="191"/>
      <c r="T48" s="191"/>
    </row>
    <row r="49" spans="1:20" s="192" customFormat="1" ht="23.1" customHeight="1">
      <c r="A49" s="193"/>
      <c r="B49" s="193"/>
      <c r="C49" s="193"/>
      <c r="D49" s="194"/>
      <c r="E49" s="191"/>
      <c r="F49" s="191"/>
      <c r="G49" s="191"/>
      <c r="H49" s="191"/>
      <c r="I49" s="191"/>
      <c r="J49" s="191"/>
      <c r="K49" s="191"/>
      <c r="L49" s="191"/>
      <c r="M49" s="191"/>
      <c r="N49" s="191"/>
      <c r="O49" s="191"/>
      <c r="P49" s="191"/>
      <c r="Q49" s="191"/>
      <c r="R49" s="191"/>
      <c r="S49" s="191"/>
      <c r="T49" s="191"/>
    </row>
    <row r="50" spans="1:20" s="192" customFormat="1" ht="23.1" customHeight="1">
      <c r="A50" s="193"/>
      <c r="B50" s="193"/>
      <c r="C50" s="193"/>
      <c r="D50" s="194"/>
      <c r="E50" s="191"/>
      <c r="F50" s="191"/>
      <c r="G50" s="191"/>
      <c r="H50" s="191"/>
      <c r="I50" s="191"/>
      <c r="J50" s="191"/>
      <c r="K50" s="191"/>
      <c r="L50" s="191"/>
      <c r="M50" s="191"/>
      <c r="N50" s="191"/>
      <c r="O50" s="191"/>
      <c r="P50" s="191"/>
      <c r="Q50" s="191"/>
      <c r="R50" s="191"/>
      <c r="S50" s="191"/>
      <c r="T50" s="191"/>
    </row>
    <row r="51" spans="1:20" s="192" customFormat="1" ht="23.1" customHeight="1">
      <c r="A51" s="193"/>
      <c r="B51" s="193"/>
      <c r="C51" s="193"/>
      <c r="D51" s="194"/>
      <c r="E51" s="191"/>
      <c r="F51" s="191"/>
      <c r="G51" s="191"/>
      <c r="H51" s="191"/>
      <c r="I51" s="191"/>
      <c r="J51" s="191"/>
      <c r="K51" s="191"/>
      <c r="L51" s="191"/>
      <c r="M51" s="191"/>
      <c r="N51" s="191"/>
      <c r="O51" s="191"/>
      <c r="P51" s="191"/>
      <c r="Q51" s="191"/>
      <c r="R51" s="191"/>
      <c r="S51" s="191"/>
      <c r="T51" s="191"/>
    </row>
    <row r="52" spans="1:20" s="192" customFormat="1" ht="23.1" customHeight="1">
      <c r="A52" s="193"/>
      <c r="B52" s="193"/>
      <c r="C52" s="193"/>
      <c r="D52" s="194"/>
      <c r="E52" s="191"/>
      <c r="F52" s="191"/>
      <c r="G52" s="191"/>
      <c r="H52" s="191"/>
      <c r="I52" s="191"/>
      <c r="J52" s="191"/>
      <c r="K52" s="191"/>
      <c r="L52" s="191"/>
      <c r="M52" s="191"/>
      <c r="N52" s="191"/>
      <c r="O52" s="191"/>
      <c r="P52" s="191"/>
      <c r="Q52" s="191"/>
      <c r="R52" s="191"/>
      <c r="S52" s="191"/>
      <c r="T52" s="191"/>
    </row>
    <row r="53" spans="1:20" s="192" customFormat="1" ht="23.1" customHeight="1">
      <c r="A53" s="193"/>
      <c r="B53" s="193"/>
      <c r="C53" s="193"/>
      <c r="D53" s="194"/>
      <c r="E53" s="191"/>
      <c r="F53" s="191"/>
      <c r="G53" s="191"/>
      <c r="H53" s="191"/>
      <c r="I53" s="191"/>
      <c r="J53" s="191"/>
      <c r="K53" s="191"/>
      <c r="L53" s="191"/>
      <c r="M53" s="191"/>
      <c r="N53" s="191"/>
      <c r="O53" s="191"/>
      <c r="P53" s="191"/>
      <c r="Q53" s="191"/>
      <c r="R53" s="191"/>
      <c r="S53" s="191"/>
      <c r="T53" s="191"/>
    </row>
    <row r="54" spans="1:20" s="199" customFormat="1">
      <c r="A54" s="195"/>
      <c r="B54" s="195"/>
      <c r="C54" s="195"/>
      <c r="D54" s="196"/>
      <c r="E54" s="197"/>
      <c r="F54" s="198"/>
      <c r="G54" s="198"/>
      <c r="H54" s="198"/>
      <c r="I54" s="198"/>
      <c r="J54" s="198"/>
      <c r="K54" s="198"/>
      <c r="L54" s="198"/>
      <c r="M54" s="198"/>
      <c r="N54" s="198"/>
      <c r="O54" s="198"/>
      <c r="P54" s="198"/>
      <c r="Q54" s="198"/>
      <c r="R54" s="198"/>
      <c r="S54" s="198"/>
      <c r="T54" s="198"/>
    </row>
    <row r="55" spans="1:20" s="199" customFormat="1">
      <c r="A55" s="195"/>
      <c r="B55" s="195"/>
      <c r="C55" s="195"/>
      <c r="D55" s="196"/>
      <c r="E55" s="197"/>
      <c r="F55" s="198"/>
      <c r="G55" s="198"/>
      <c r="H55" s="198"/>
      <c r="I55" s="198"/>
      <c r="J55" s="198"/>
      <c r="K55" s="198"/>
      <c r="L55" s="198"/>
      <c r="M55" s="198"/>
      <c r="N55" s="198"/>
      <c r="O55" s="198"/>
      <c r="P55" s="198"/>
      <c r="Q55" s="198"/>
      <c r="R55" s="198"/>
      <c r="S55" s="198"/>
      <c r="T55" s="198"/>
    </row>
    <row r="56" spans="1:20" s="199" customFormat="1">
      <c r="A56" s="195"/>
      <c r="B56" s="195"/>
      <c r="C56" s="195"/>
      <c r="D56" s="196"/>
      <c r="E56" s="197"/>
      <c r="F56" s="198"/>
      <c r="G56" s="198"/>
      <c r="H56" s="198"/>
      <c r="I56" s="198"/>
      <c r="J56" s="198"/>
      <c r="K56" s="198"/>
      <c r="L56" s="198"/>
      <c r="M56" s="198"/>
      <c r="N56" s="198"/>
      <c r="O56" s="198"/>
      <c r="P56" s="198"/>
      <c r="Q56" s="198"/>
      <c r="R56" s="198"/>
      <c r="S56" s="198"/>
      <c r="T56" s="198"/>
    </row>
    <row r="57" spans="1:20" s="199" customFormat="1">
      <c r="A57" s="195"/>
      <c r="B57" s="195"/>
      <c r="C57" s="195"/>
      <c r="D57" s="196"/>
      <c r="E57" s="197"/>
      <c r="F57" s="198"/>
      <c r="G57" s="198"/>
      <c r="H57" s="198"/>
      <c r="I57" s="198"/>
      <c r="J57" s="198"/>
      <c r="K57" s="198"/>
      <c r="L57" s="198"/>
      <c r="M57" s="198"/>
      <c r="N57" s="198"/>
      <c r="O57" s="198"/>
      <c r="P57" s="198"/>
      <c r="Q57" s="198"/>
      <c r="R57" s="198"/>
      <c r="S57" s="198"/>
      <c r="T57" s="198"/>
    </row>
    <row r="58" spans="1:20" s="199" customFormat="1">
      <c r="A58" s="195"/>
      <c r="B58" s="195"/>
      <c r="C58" s="195"/>
      <c r="D58" s="196"/>
      <c r="E58" s="197"/>
      <c r="F58" s="198"/>
      <c r="G58" s="198"/>
      <c r="H58" s="198"/>
      <c r="I58" s="198"/>
      <c r="J58" s="198"/>
      <c r="K58" s="198"/>
      <c r="L58" s="198"/>
      <c r="M58" s="198"/>
      <c r="N58" s="198"/>
      <c r="O58" s="198"/>
      <c r="P58" s="198"/>
      <c r="Q58" s="198"/>
      <c r="R58" s="198"/>
      <c r="S58" s="198"/>
      <c r="T58" s="198"/>
    </row>
    <row r="59" spans="1:20" s="199" customFormat="1">
      <c r="A59" s="195"/>
      <c r="B59" s="195"/>
      <c r="C59" s="195"/>
      <c r="D59" s="196"/>
      <c r="E59" s="197"/>
      <c r="F59" s="198"/>
      <c r="G59" s="198"/>
      <c r="H59" s="198"/>
      <c r="I59" s="198"/>
      <c r="J59" s="198"/>
      <c r="K59" s="198"/>
      <c r="L59" s="198"/>
      <c r="M59" s="198"/>
      <c r="N59" s="198"/>
      <c r="O59" s="198"/>
      <c r="P59" s="198"/>
      <c r="Q59" s="198"/>
      <c r="R59" s="198"/>
      <c r="S59" s="198"/>
      <c r="T59" s="198"/>
    </row>
    <row r="60" spans="1:20" s="199" customFormat="1">
      <c r="A60" s="195"/>
      <c r="B60" s="195"/>
      <c r="C60" s="195"/>
      <c r="D60" s="196"/>
      <c r="E60" s="197"/>
      <c r="F60" s="198"/>
      <c r="G60" s="198"/>
      <c r="H60" s="198"/>
      <c r="I60" s="198"/>
      <c r="J60" s="198"/>
      <c r="K60" s="198"/>
      <c r="L60" s="198"/>
      <c r="M60" s="198"/>
      <c r="N60" s="198"/>
      <c r="O60" s="198"/>
      <c r="P60" s="198"/>
      <c r="Q60" s="198"/>
      <c r="R60" s="198"/>
      <c r="S60" s="198"/>
      <c r="T60" s="198"/>
    </row>
    <row r="61" spans="1:20" s="199" customFormat="1">
      <c r="A61" s="195"/>
      <c r="B61" s="195"/>
      <c r="C61" s="195"/>
      <c r="D61" s="196"/>
      <c r="E61" s="197"/>
      <c r="F61" s="198"/>
      <c r="G61" s="198"/>
      <c r="H61" s="198"/>
      <c r="I61" s="198"/>
      <c r="J61" s="198"/>
      <c r="K61" s="198"/>
      <c r="L61" s="198"/>
      <c r="M61" s="198"/>
      <c r="N61" s="198"/>
      <c r="O61" s="198"/>
      <c r="P61" s="198"/>
      <c r="Q61" s="198"/>
      <c r="R61" s="198"/>
      <c r="S61" s="198"/>
      <c r="T61" s="198"/>
    </row>
    <row r="62" spans="1:20" s="199" customFormat="1">
      <c r="A62" s="195"/>
      <c r="B62" s="195"/>
      <c r="C62" s="195"/>
      <c r="D62" s="196"/>
      <c r="E62" s="197"/>
      <c r="F62" s="198"/>
      <c r="G62" s="198"/>
      <c r="H62" s="198"/>
      <c r="I62" s="198"/>
      <c r="J62" s="198"/>
      <c r="K62" s="198"/>
      <c r="L62" s="198"/>
      <c r="M62" s="198"/>
      <c r="N62" s="198"/>
      <c r="O62" s="198"/>
      <c r="P62" s="198"/>
      <c r="Q62" s="198"/>
      <c r="R62" s="198"/>
      <c r="S62" s="198"/>
      <c r="T62" s="198"/>
    </row>
    <row r="63" spans="1:20" s="199" customFormat="1">
      <c r="A63" s="195"/>
      <c r="B63" s="195"/>
      <c r="C63" s="195"/>
      <c r="D63" s="196"/>
      <c r="E63" s="197"/>
      <c r="F63" s="198"/>
      <c r="G63" s="198"/>
      <c r="H63" s="198"/>
      <c r="I63" s="198"/>
      <c r="J63" s="198"/>
      <c r="K63" s="198"/>
      <c r="L63" s="198"/>
      <c r="M63" s="198"/>
      <c r="N63" s="198"/>
      <c r="O63" s="198"/>
      <c r="P63" s="198"/>
      <c r="Q63" s="198"/>
      <c r="R63" s="198"/>
      <c r="S63" s="198"/>
      <c r="T63" s="198"/>
    </row>
    <row r="64" spans="1:20" s="199" customFormat="1">
      <c r="A64" s="195"/>
      <c r="B64" s="195"/>
      <c r="C64" s="195"/>
      <c r="D64" s="196"/>
      <c r="E64" s="197"/>
      <c r="F64" s="198"/>
      <c r="G64" s="198"/>
      <c r="H64" s="198"/>
      <c r="I64" s="198"/>
      <c r="J64" s="198"/>
      <c r="K64" s="198"/>
      <c r="L64" s="198"/>
      <c r="M64" s="198"/>
      <c r="N64" s="198"/>
      <c r="O64" s="198"/>
      <c r="P64" s="198"/>
      <c r="Q64" s="198"/>
      <c r="R64" s="198"/>
      <c r="S64" s="198"/>
      <c r="T64" s="198"/>
    </row>
    <row r="65" spans="1:20" s="199" customFormat="1">
      <c r="A65" s="195"/>
      <c r="B65" s="195"/>
      <c r="C65" s="195"/>
      <c r="D65" s="196"/>
      <c r="E65" s="197"/>
      <c r="F65" s="198"/>
      <c r="G65" s="198"/>
      <c r="H65" s="198"/>
      <c r="I65" s="198"/>
      <c r="J65" s="198"/>
      <c r="K65" s="198"/>
      <c r="L65" s="198"/>
      <c r="M65" s="198"/>
      <c r="N65" s="198"/>
      <c r="O65" s="198"/>
      <c r="P65" s="198"/>
      <c r="Q65" s="198"/>
      <c r="R65" s="198"/>
      <c r="S65" s="198"/>
      <c r="T65" s="198"/>
    </row>
    <row r="66" spans="1:20" s="199" customFormat="1">
      <c r="A66" s="195"/>
      <c r="B66" s="195"/>
      <c r="C66" s="195"/>
      <c r="D66" s="196"/>
      <c r="E66" s="197"/>
      <c r="F66" s="198"/>
      <c r="G66" s="198"/>
      <c r="H66" s="198"/>
      <c r="I66" s="198"/>
      <c r="J66" s="198"/>
      <c r="K66" s="198"/>
      <c r="L66" s="198"/>
      <c r="M66" s="198"/>
      <c r="N66" s="198"/>
      <c r="O66" s="198"/>
      <c r="P66" s="198"/>
      <c r="Q66" s="198"/>
      <c r="R66" s="198"/>
      <c r="S66" s="198"/>
      <c r="T66" s="198"/>
    </row>
    <row r="67" spans="1:20" s="199" customFormat="1">
      <c r="A67" s="195"/>
      <c r="B67" s="195"/>
      <c r="C67" s="195"/>
      <c r="D67" s="196"/>
      <c r="E67" s="197"/>
      <c r="F67" s="198"/>
      <c r="G67" s="198"/>
      <c r="H67" s="198"/>
      <c r="I67" s="198"/>
      <c r="J67" s="198"/>
      <c r="K67" s="198"/>
      <c r="L67" s="198"/>
      <c r="M67" s="198"/>
      <c r="N67" s="198"/>
      <c r="O67" s="198"/>
      <c r="P67" s="198"/>
      <c r="Q67" s="198"/>
      <c r="R67" s="198"/>
      <c r="S67" s="198"/>
      <c r="T67" s="198"/>
    </row>
    <row r="68" spans="1:20" s="199" customFormat="1">
      <c r="A68" s="195"/>
      <c r="B68" s="195"/>
      <c r="C68" s="195"/>
      <c r="D68" s="196"/>
      <c r="E68" s="197"/>
      <c r="F68" s="198"/>
      <c r="G68" s="198"/>
      <c r="H68" s="198"/>
      <c r="I68" s="198"/>
      <c r="J68" s="198"/>
      <c r="K68" s="198"/>
      <c r="L68" s="198"/>
      <c r="M68" s="198"/>
      <c r="N68" s="198"/>
      <c r="O68" s="198"/>
      <c r="P68" s="198"/>
      <c r="Q68" s="198"/>
      <c r="R68" s="198"/>
      <c r="S68" s="198"/>
      <c r="T68" s="198"/>
    </row>
    <row r="69" spans="1:20" s="199" customFormat="1">
      <c r="A69" s="195"/>
      <c r="B69" s="195"/>
      <c r="C69" s="195"/>
      <c r="D69" s="196"/>
      <c r="E69" s="197"/>
      <c r="F69" s="198"/>
      <c r="G69" s="198"/>
      <c r="H69" s="198"/>
      <c r="I69" s="198"/>
      <c r="J69" s="198"/>
      <c r="K69" s="198"/>
      <c r="L69" s="198"/>
      <c r="M69" s="198"/>
      <c r="N69" s="198"/>
      <c r="O69" s="198"/>
      <c r="P69" s="198"/>
      <c r="Q69" s="198"/>
      <c r="R69" s="198"/>
      <c r="S69" s="198"/>
      <c r="T69" s="198"/>
    </row>
    <row r="70" spans="1:20" s="199" customFormat="1">
      <c r="A70" s="195"/>
      <c r="B70" s="195"/>
      <c r="C70" s="195"/>
      <c r="D70" s="196"/>
      <c r="E70" s="197"/>
      <c r="F70" s="198"/>
      <c r="G70" s="198"/>
      <c r="H70" s="198"/>
      <c r="I70" s="198"/>
      <c r="J70" s="198"/>
      <c r="K70" s="198"/>
      <c r="L70" s="198"/>
      <c r="M70" s="198"/>
      <c r="N70" s="198"/>
      <c r="O70" s="198"/>
      <c r="P70" s="198"/>
      <c r="Q70" s="198"/>
      <c r="R70" s="198"/>
      <c r="S70" s="198"/>
      <c r="T70" s="198"/>
    </row>
    <row r="71" spans="1:20" s="199" customFormat="1">
      <c r="A71" s="195"/>
      <c r="B71" s="195"/>
      <c r="C71" s="195"/>
      <c r="D71" s="196"/>
      <c r="E71" s="197"/>
      <c r="F71" s="198"/>
      <c r="G71" s="198"/>
      <c r="H71" s="198"/>
      <c r="I71" s="198"/>
      <c r="J71" s="198"/>
      <c r="K71" s="198"/>
      <c r="L71" s="198"/>
      <c r="M71" s="198"/>
      <c r="N71" s="198"/>
      <c r="O71" s="198"/>
      <c r="P71" s="198"/>
      <c r="Q71" s="198"/>
      <c r="R71" s="198"/>
      <c r="S71" s="198"/>
      <c r="T71" s="198"/>
    </row>
    <row r="72" spans="1:20" s="199" customFormat="1">
      <c r="A72" s="195"/>
      <c r="B72" s="195"/>
      <c r="C72" s="195"/>
      <c r="D72" s="196"/>
      <c r="E72" s="197"/>
      <c r="F72" s="198"/>
      <c r="G72" s="198"/>
      <c r="H72" s="198"/>
      <c r="I72" s="198"/>
      <c r="J72" s="198"/>
      <c r="K72" s="198"/>
      <c r="L72" s="198"/>
      <c r="M72" s="198"/>
      <c r="N72" s="198"/>
      <c r="O72" s="198"/>
      <c r="P72" s="198"/>
      <c r="Q72" s="198"/>
      <c r="R72" s="198"/>
      <c r="S72" s="198"/>
      <c r="T72" s="198"/>
    </row>
    <row r="73" spans="1:20" s="199" customFormat="1">
      <c r="A73" s="195"/>
      <c r="B73" s="195"/>
      <c r="C73" s="195"/>
      <c r="D73" s="196"/>
      <c r="E73" s="197"/>
      <c r="F73" s="198"/>
      <c r="G73" s="198"/>
      <c r="H73" s="198"/>
      <c r="I73" s="198"/>
      <c r="J73" s="198"/>
      <c r="K73" s="198"/>
      <c r="L73" s="198"/>
      <c r="M73" s="198"/>
      <c r="N73" s="198"/>
      <c r="O73" s="198"/>
      <c r="P73" s="198"/>
      <c r="Q73" s="198"/>
      <c r="R73" s="198"/>
      <c r="S73" s="198"/>
      <c r="T73" s="198"/>
    </row>
    <row r="74" spans="1:20" s="199" customFormat="1">
      <c r="A74" s="195"/>
      <c r="B74" s="195"/>
      <c r="C74" s="195"/>
      <c r="D74" s="196"/>
      <c r="E74" s="197"/>
      <c r="F74" s="198"/>
      <c r="G74" s="198"/>
      <c r="H74" s="198"/>
      <c r="I74" s="198"/>
      <c r="J74" s="198"/>
      <c r="K74" s="198"/>
      <c r="L74" s="198"/>
      <c r="M74" s="198"/>
      <c r="N74" s="198"/>
      <c r="O74" s="198"/>
      <c r="P74" s="198"/>
      <c r="Q74" s="198"/>
      <c r="R74" s="198"/>
      <c r="S74" s="198"/>
      <c r="T74" s="198"/>
    </row>
    <row r="75" spans="1:20" s="199" customFormat="1">
      <c r="A75" s="195"/>
      <c r="B75" s="195"/>
      <c r="C75" s="195"/>
      <c r="D75" s="196"/>
      <c r="E75" s="197"/>
      <c r="F75" s="198"/>
      <c r="G75" s="198"/>
      <c r="H75" s="198"/>
      <c r="I75" s="198"/>
      <c r="J75" s="198"/>
      <c r="K75" s="198"/>
      <c r="L75" s="198"/>
      <c r="M75" s="198"/>
      <c r="N75" s="198"/>
      <c r="O75" s="198"/>
      <c r="P75" s="198"/>
      <c r="Q75" s="198"/>
      <c r="R75" s="198"/>
      <c r="S75" s="198"/>
      <c r="T75" s="198"/>
    </row>
    <row r="76" spans="1:20" s="199" customFormat="1">
      <c r="A76" s="195"/>
      <c r="B76" s="195"/>
      <c r="C76" s="195"/>
      <c r="D76" s="196"/>
      <c r="E76" s="197"/>
      <c r="F76" s="198"/>
      <c r="G76" s="198"/>
      <c r="H76" s="198"/>
      <c r="I76" s="198"/>
      <c r="J76" s="198"/>
      <c r="K76" s="198"/>
      <c r="L76" s="198"/>
      <c r="M76" s="198"/>
      <c r="N76" s="198"/>
      <c r="O76" s="198"/>
      <c r="P76" s="198"/>
      <c r="Q76" s="198"/>
      <c r="R76" s="198"/>
      <c r="S76" s="198"/>
      <c r="T76" s="198"/>
    </row>
    <row r="77" spans="1:20" s="199" customFormat="1">
      <c r="A77" s="195"/>
      <c r="B77" s="195"/>
      <c r="C77" s="195"/>
      <c r="D77" s="196"/>
      <c r="E77" s="197"/>
      <c r="F77" s="198"/>
      <c r="G77" s="198"/>
      <c r="H77" s="198"/>
      <c r="I77" s="198"/>
      <c r="J77" s="198"/>
      <c r="K77" s="198"/>
      <c r="L77" s="198"/>
      <c r="M77" s="198"/>
      <c r="N77" s="198"/>
      <c r="O77" s="198"/>
      <c r="P77" s="198"/>
      <c r="Q77" s="198"/>
      <c r="R77" s="198"/>
      <c r="S77" s="198"/>
      <c r="T77" s="198"/>
    </row>
    <row r="78" spans="1:20" s="199" customFormat="1">
      <c r="A78" s="195"/>
      <c r="B78" s="195"/>
      <c r="C78" s="195"/>
      <c r="D78" s="196"/>
      <c r="E78" s="197"/>
      <c r="F78" s="198"/>
      <c r="G78" s="198"/>
      <c r="H78" s="198"/>
      <c r="I78" s="198"/>
      <c r="J78" s="198"/>
      <c r="K78" s="198"/>
      <c r="L78" s="198"/>
      <c r="M78" s="198"/>
      <c r="N78" s="198"/>
      <c r="O78" s="198"/>
      <c r="P78" s="198"/>
      <c r="Q78" s="198"/>
      <c r="R78" s="198"/>
      <c r="S78" s="198"/>
      <c r="T78" s="198"/>
    </row>
    <row r="79" spans="1:20" s="199" customFormat="1">
      <c r="A79" s="195"/>
      <c r="B79" s="195"/>
      <c r="C79" s="195"/>
      <c r="D79" s="196"/>
      <c r="E79" s="197"/>
      <c r="F79" s="198"/>
      <c r="G79" s="198"/>
      <c r="H79" s="198"/>
      <c r="I79" s="198"/>
      <c r="J79" s="198"/>
      <c r="K79" s="198"/>
      <c r="L79" s="198"/>
      <c r="M79" s="198"/>
      <c r="N79" s="198"/>
      <c r="O79" s="198"/>
      <c r="P79" s="198"/>
      <c r="Q79" s="198"/>
      <c r="R79" s="198"/>
      <c r="S79" s="198"/>
      <c r="T79" s="198"/>
    </row>
    <row r="80" spans="1:20" s="199" customFormat="1">
      <c r="A80" s="195"/>
      <c r="B80" s="195"/>
      <c r="C80" s="195"/>
      <c r="D80" s="196"/>
      <c r="E80" s="197"/>
      <c r="F80" s="198"/>
      <c r="G80" s="198"/>
      <c r="H80" s="198"/>
      <c r="I80" s="198"/>
      <c r="J80" s="198"/>
      <c r="K80" s="198"/>
      <c r="L80" s="198"/>
      <c r="M80" s="198"/>
      <c r="N80" s="198"/>
      <c r="O80" s="198"/>
      <c r="P80" s="198"/>
      <c r="Q80" s="198"/>
      <c r="R80" s="198"/>
      <c r="S80" s="198"/>
      <c r="T80" s="198"/>
    </row>
    <row r="81" spans="1:20" s="199" customFormat="1">
      <c r="A81" s="195"/>
      <c r="B81" s="195"/>
      <c r="C81" s="195"/>
      <c r="D81" s="196"/>
      <c r="E81" s="197"/>
      <c r="F81" s="198"/>
      <c r="G81" s="198"/>
      <c r="H81" s="198"/>
      <c r="I81" s="198"/>
      <c r="J81" s="198"/>
      <c r="K81" s="198"/>
      <c r="L81" s="198"/>
      <c r="M81" s="198"/>
      <c r="N81" s="198"/>
      <c r="O81" s="198"/>
      <c r="P81" s="198"/>
      <c r="Q81" s="198"/>
      <c r="R81" s="198"/>
      <c r="S81" s="198"/>
      <c r="T81" s="198"/>
    </row>
  </sheetData>
  <mergeCells count="13">
    <mergeCell ref="A1:A2"/>
    <mergeCell ref="P1:Q1"/>
    <mergeCell ref="B1:B2"/>
    <mergeCell ref="C1:C2"/>
    <mergeCell ref="D1:D2"/>
    <mergeCell ref="E1:E2"/>
    <mergeCell ref="T1:T2"/>
    <mergeCell ref="F1:G1"/>
    <mergeCell ref="H1:I1"/>
    <mergeCell ref="J1:K1"/>
    <mergeCell ref="R1:S1"/>
    <mergeCell ref="L1:M1"/>
    <mergeCell ref="N1:O1"/>
  </mergeCells>
  <phoneticPr fontId="10" type="noConversion"/>
  <pageMargins left="0.86614173228346458" right="0.39370078740157483" top="0.94488188976377963" bottom="0.51181102362204722" header="0.31496062992125984" footer="0.23622047244094491"/>
  <pageSetup paperSize="9" scale="84" orientation="landscape" r:id="rId1"/>
  <headerFooter alignWithMargins="0">
    <oddHeader xml:space="preserve">&amp;C&amp;"굴림,굵게"&amp;16
일  위  대  가  산  출  근  거&amp;R&amp;"바탕,보통"&amp;10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11</vt:i4>
      </vt:variant>
      <vt:variant>
        <vt:lpstr>이름이 지정된 범위</vt:lpstr>
      </vt:variant>
      <vt:variant>
        <vt:i4>16</vt:i4>
      </vt:variant>
    </vt:vector>
  </HeadingPairs>
  <TitlesOfParts>
    <vt:vector size="27" baseType="lpstr">
      <vt:lpstr>내역서</vt:lpstr>
      <vt:lpstr>일위-분전반</vt:lpstr>
      <vt:lpstr>3.사회과학관(산)</vt:lpstr>
      <vt:lpstr>표지4</vt:lpstr>
      <vt:lpstr>터파기</vt:lpstr>
      <vt:lpstr>가로등</vt:lpstr>
      <vt:lpstr>1-3.본관소화기(산)</vt:lpstr>
      <vt:lpstr>표지4-</vt:lpstr>
      <vt:lpstr>일위산근</vt:lpstr>
      <vt:lpstr>음향산근</vt:lpstr>
      <vt:lpstr>폐기물처리</vt:lpstr>
      <vt:lpstr>'1-3.본관소화기(산)'!Print_Area</vt:lpstr>
      <vt:lpstr>'3.사회과학관(산)'!Print_Area</vt:lpstr>
      <vt:lpstr>가로등!Print_Area</vt:lpstr>
      <vt:lpstr>내역서!Print_Area</vt:lpstr>
      <vt:lpstr>음향산근!Print_Area</vt:lpstr>
      <vt:lpstr>'일위-분전반'!Print_Area</vt:lpstr>
      <vt:lpstr>일위산근!Print_Area</vt:lpstr>
      <vt:lpstr>터파기!Print_Area</vt:lpstr>
      <vt:lpstr>폐기물처리!Print_Area</vt:lpstr>
      <vt:lpstr>'1-3.본관소화기(산)'!Print_Titles</vt:lpstr>
      <vt:lpstr>'3.사회과학관(산)'!Print_Titles</vt:lpstr>
      <vt:lpstr>내역서!Print_Titles</vt:lpstr>
      <vt:lpstr>음향산근!Print_Titles</vt:lpstr>
      <vt:lpstr>'일위-분전반'!Print_Titles</vt:lpstr>
      <vt:lpstr>일위산근!Print_Titles</vt:lpstr>
      <vt:lpstr>폐기물처리!Print_Titles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user09</dc:creator>
  <cp:lastModifiedBy>user09</cp:lastModifiedBy>
  <cp:lastPrinted>2016-12-07T00:54:31Z</cp:lastPrinted>
  <dcterms:created xsi:type="dcterms:W3CDTF">1999-10-25T00:27:55Z</dcterms:created>
  <dcterms:modified xsi:type="dcterms:W3CDTF">2016-12-07T02:11:08Z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1D3F17E2">
    <vt:lpwstr/>
  </property>
  <property fmtid="{D5CDD505-2E9C-101B-9397-08002B2CF9AE}" pid="21" name="IVID13451200">
    <vt:lpwstr/>
  </property>
  <property fmtid="{D5CDD505-2E9C-101B-9397-08002B2CF9AE}" pid="22" name="IVID475611CF">
    <vt:lpwstr/>
  </property>
  <property fmtid="{D5CDD505-2E9C-101B-9397-08002B2CF9AE}" pid="23" name="IVID302D13DA">
    <vt:lpwstr/>
  </property>
  <property fmtid="{D5CDD505-2E9C-101B-9397-08002B2CF9AE}" pid="24" name="IVIDD5915D9">
    <vt:lpwstr/>
  </property>
  <property fmtid="{D5CDD505-2E9C-101B-9397-08002B2CF9AE}" pid="25" name="IVID17F6384A">
    <vt:lpwstr/>
  </property>
  <property fmtid="{D5CDD505-2E9C-101B-9397-08002B2CF9AE}" pid="26" name="IVID3B5A10EA">
    <vt:lpwstr/>
  </property>
  <property fmtid="{D5CDD505-2E9C-101B-9397-08002B2CF9AE}" pid="27" name="IVID3D0F16E3">
    <vt:lpwstr/>
  </property>
  <property fmtid="{D5CDD505-2E9C-101B-9397-08002B2CF9AE}" pid="28" name="IVID30260FFC">
    <vt:lpwstr/>
  </property>
  <property fmtid="{D5CDD505-2E9C-101B-9397-08002B2CF9AE}" pid="29" name="IVID2F301BED">
    <vt:lpwstr/>
  </property>
  <property fmtid="{D5CDD505-2E9C-101B-9397-08002B2CF9AE}" pid="30" name="IVID2F1117F5">
    <vt:lpwstr/>
  </property>
  <property fmtid="{D5CDD505-2E9C-101B-9397-08002B2CF9AE}" pid="31" name="IVID121617DE">
    <vt:lpwstr/>
  </property>
  <property fmtid="{D5CDD505-2E9C-101B-9397-08002B2CF9AE}" pid="32" name="IVID13691AF2">
    <vt:lpwstr/>
  </property>
  <property fmtid="{D5CDD505-2E9C-101B-9397-08002B2CF9AE}" pid="33" name="IVID1A3B0AF0">
    <vt:lpwstr/>
  </property>
  <property fmtid="{D5CDD505-2E9C-101B-9397-08002B2CF9AE}" pid="34" name="IVID373F12DB">
    <vt:lpwstr/>
  </property>
  <property fmtid="{D5CDD505-2E9C-101B-9397-08002B2CF9AE}" pid="35" name="IVID274B1CF5">
    <vt:lpwstr/>
  </property>
  <property fmtid="{D5CDD505-2E9C-101B-9397-08002B2CF9AE}" pid="36" name="IVID2B4E17FA">
    <vt:lpwstr/>
  </property>
  <property fmtid="{D5CDD505-2E9C-101B-9397-08002B2CF9AE}" pid="37" name="IVID253D11EF">
    <vt:lpwstr/>
  </property>
  <property fmtid="{D5CDD505-2E9C-101B-9397-08002B2CF9AE}" pid="38" name="IVID102124BA">
    <vt:lpwstr/>
  </property>
  <property fmtid="{D5CDD505-2E9C-101B-9397-08002B2CF9AE}" pid="39" name="IVID3D1509D0">
    <vt:lpwstr/>
  </property>
  <property fmtid="{D5CDD505-2E9C-101B-9397-08002B2CF9AE}" pid="40" name="IVID35641901">
    <vt:lpwstr/>
  </property>
  <property fmtid="{D5CDD505-2E9C-101B-9397-08002B2CF9AE}" pid="41" name="IVID45E1ED9">
    <vt:lpwstr/>
  </property>
  <property fmtid="{D5CDD505-2E9C-101B-9397-08002B2CF9AE}" pid="42" name="IVID324113D1">
    <vt:lpwstr/>
  </property>
  <property fmtid="{D5CDD505-2E9C-101B-9397-08002B2CF9AE}" pid="43" name="IVID1A2D1903">
    <vt:lpwstr/>
  </property>
  <property fmtid="{D5CDD505-2E9C-101B-9397-08002B2CF9AE}" pid="44" name="IVID222F6E42">
    <vt:lpwstr/>
  </property>
  <property fmtid="{D5CDD505-2E9C-101B-9397-08002B2CF9AE}" pid="45" name="IVID137012E9">
    <vt:lpwstr/>
  </property>
  <property fmtid="{D5CDD505-2E9C-101B-9397-08002B2CF9AE}" pid="46" name="IVID3D4D17F3">
    <vt:lpwstr/>
  </property>
  <property fmtid="{D5CDD505-2E9C-101B-9397-08002B2CF9AE}" pid="47" name="IVID2F2214CF">
    <vt:lpwstr/>
  </property>
  <property fmtid="{D5CDD505-2E9C-101B-9397-08002B2CF9AE}" pid="48" name="IVID212812E2">
    <vt:lpwstr/>
  </property>
  <property fmtid="{D5CDD505-2E9C-101B-9397-08002B2CF9AE}" pid="49" name="IVID174513DF">
    <vt:lpwstr/>
  </property>
  <property fmtid="{D5CDD505-2E9C-101B-9397-08002B2CF9AE}" pid="50" name="IVID14481408">
    <vt:lpwstr/>
  </property>
  <property fmtid="{D5CDD505-2E9C-101B-9397-08002B2CF9AE}" pid="51" name="IVID2E670A05">
    <vt:lpwstr/>
  </property>
  <property fmtid="{D5CDD505-2E9C-101B-9397-08002B2CF9AE}" pid="52" name="IVID2A161305">
    <vt:lpwstr/>
  </property>
  <property fmtid="{D5CDD505-2E9C-101B-9397-08002B2CF9AE}" pid="53" name="IVID173E1206">
    <vt:lpwstr/>
  </property>
  <property fmtid="{D5CDD505-2E9C-101B-9397-08002B2CF9AE}" pid="54" name="IVID232310EC">
    <vt:lpwstr/>
  </property>
  <property fmtid="{D5CDD505-2E9C-101B-9397-08002B2CF9AE}" pid="55" name="IVID133D1AE5">
    <vt:lpwstr/>
  </property>
  <property fmtid="{D5CDD505-2E9C-101B-9397-08002B2CF9AE}" pid="56" name="IVIDF6113D9">
    <vt:lpwstr/>
  </property>
  <property fmtid="{D5CDD505-2E9C-101B-9397-08002B2CF9AE}" pid="57" name="IVID362E14DB">
    <vt:lpwstr/>
  </property>
  <property fmtid="{D5CDD505-2E9C-101B-9397-08002B2CF9AE}" pid="58" name="IVID1F6511DB">
    <vt:lpwstr/>
  </property>
  <property fmtid="{D5CDD505-2E9C-101B-9397-08002B2CF9AE}" pid="59" name="IVID3F1D10E8">
    <vt:lpwstr/>
  </property>
  <property fmtid="{D5CDD505-2E9C-101B-9397-08002B2CF9AE}" pid="60" name="IVID144313EE">
    <vt:lpwstr/>
  </property>
  <property fmtid="{D5CDD505-2E9C-101B-9397-08002B2CF9AE}" pid="61" name="IVID272C0FEF">
    <vt:lpwstr/>
  </property>
  <property fmtid="{D5CDD505-2E9C-101B-9397-08002B2CF9AE}" pid="62" name="IVID240A1504">
    <vt:lpwstr/>
  </property>
  <property fmtid="{D5CDD505-2E9C-101B-9397-08002B2CF9AE}" pid="63" name="IVID2E511106">
    <vt:lpwstr/>
  </property>
  <property fmtid="{D5CDD505-2E9C-101B-9397-08002B2CF9AE}" pid="64" name="IVID2A6D14EB">
    <vt:lpwstr/>
  </property>
  <property fmtid="{D5CDD505-2E9C-101B-9397-08002B2CF9AE}" pid="65" name="IVID386F14FA">
    <vt:lpwstr/>
  </property>
  <property fmtid="{D5CDD505-2E9C-101B-9397-08002B2CF9AE}" pid="66" name="IVIDA1B07F3">
    <vt:lpwstr/>
  </property>
  <property fmtid="{D5CDD505-2E9C-101B-9397-08002B2CF9AE}" pid="67" name="IVID2A6715D8">
    <vt:lpwstr/>
  </property>
  <property fmtid="{D5CDD505-2E9C-101B-9397-08002B2CF9AE}" pid="68" name="IVID222D19FF">
    <vt:lpwstr/>
  </property>
  <property fmtid="{D5CDD505-2E9C-101B-9397-08002B2CF9AE}" pid="69" name="IVID2D4D15EB">
    <vt:lpwstr/>
  </property>
  <property fmtid="{D5CDD505-2E9C-101B-9397-08002B2CF9AE}" pid="70" name="IVID1A3517F4">
    <vt:lpwstr/>
  </property>
  <property fmtid="{D5CDD505-2E9C-101B-9397-08002B2CF9AE}" pid="71" name="IVID2B0E1302">
    <vt:lpwstr/>
  </property>
  <property fmtid="{D5CDD505-2E9C-101B-9397-08002B2CF9AE}" pid="72" name="IVID332E19D7">
    <vt:lpwstr/>
  </property>
  <property fmtid="{D5CDD505-2E9C-101B-9397-08002B2CF9AE}" pid="73" name="IVID22261800">
    <vt:lpwstr/>
  </property>
  <property fmtid="{D5CDD505-2E9C-101B-9397-08002B2CF9AE}" pid="74" name="IVID325116DE">
    <vt:lpwstr/>
  </property>
  <property fmtid="{D5CDD505-2E9C-101B-9397-08002B2CF9AE}" pid="75" name="IVID81113D2">
    <vt:lpwstr/>
  </property>
  <property fmtid="{D5CDD505-2E9C-101B-9397-08002B2CF9AE}" pid="76" name="IVID1D231201">
    <vt:lpwstr/>
  </property>
  <property fmtid="{D5CDD505-2E9C-101B-9397-08002B2CF9AE}" pid="77" name="IVID366A14F0">
    <vt:lpwstr/>
  </property>
  <property fmtid="{D5CDD505-2E9C-101B-9397-08002B2CF9AE}" pid="78" name="IVID316311F9">
    <vt:lpwstr/>
  </property>
  <property fmtid="{D5CDD505-2E9C-101B-9397-08002B2CF9AE}" pid="79" name="IVIDE0715F1">
    <vt:lpwstr/>
  </property>
  <property fmtid="{D5CDD505-2E9C-101B-9397-08002B2CF9AE}" pid="80" name="IVID3B5816EC">
    <vt:lpwstr/>
  </property>
  <property fmtid="{D5CDD505-2E9C-101B-9397-08002B2CF9AE}" pid="81" name="IVID351414F8">
    <vt:lpwstr/>
  </property>
  <property fmtid="{D5CDD505-2E9C-101B-9397-08002B2CF9AE}" pid="82" name="IVID2F251AE7">
    <vt:lpwstr/>
  </property>
  <property fmtid="{D5CDD505-2E9C-101B-9397-08002B2CF9AE}" pid="83" name="IVID2A5E1D03">
    <vt:lpwstr/>
  </property>
  <property fmtid="{D5CDD505-2E9C-101B-9397-08002B2CF9AE}" pid="84" name="IVID306310DF">
    <vt:lpwstr/>
  </property>
  <property fmtid="{D5CDD505-2E9C-101B-9397-08002B2CF9AE}" pid="85" name="IVID266F16CF">
    <vt:lpwstr/>
  </property>
  <property fmtid="{D5CDD505-2E9C-101B-9397-08002B2CF9AE}" pid="86" name="IVID307414D1">
    <vt:lpwstr/>
  </property>
  <property fmtid="{D5CDD505-2E9C-101B-9397-08002B2CF9AE}" pid="87" name="IVID344B1400">
    <vt:lpwstr/>
  </property>
  <property fmtid="{D5CDD505-2E9C-101B-9397-08002B2CF9AE}" pid="88" name="IVID135B1DF5">
    <vt:lpwstr/>
  </property>
  <property fmtid="{D5CDD505-2E9C-101B-9397-08002B2CF9AE}" pid="89" name="IVID1A3716D3">
    <vt:lpwstr/>
  </property>
  <property fmtid="{D5CDD505-2E9C-101B-9397-08002B2CF9AE}" pid="90" name="IVIDD1916DB">
    <vt:lpwstr/>
  </property>
  <property fmtid="{D5CDD505-2E9C-101B-9397-08002B2CF9AE}" pid="91" name="IVID11431AF1">
    <vt:lpwstr/>
  </property>
  <property fmtid="{D5CDD505-2E9C-101B-9397-08002B2CF9AE}" pid="92" name="IVID1B2C19F3">
    <vt:lpwstr/>
  </property>
  <property fmtid="{D5CDD505-2E9C-101B-9397-08002B2CF9AE}" pid="93" name="IVIDD5E0FE6">
    <vt:lpwstr/>
  </property>
  <property fmtid="{D5CDD505-2E9C-101B-9397-08002B2CF9AE}" pid="94" name="IVID162D1605">
    <vt:lpwstr/>
  </property>
  <property fmtid="{D5CDD505-2E9C-101B-9397-08002B2CF9AE}" pid="95" name="IVID28741007">
    <vt:lpwstr/>
  </property>
  <property fmtid="{D5CDD505-2E9C-101B-9397-08002B2CF9AE}" pid="96" name="IVID2A3614FA">
    <vt:lpwstr/>
  </property>
  <property fmtid="{D5CDD505-2E9C-101B-9397-08002B2CF9AE}" pid="97" name="IVID15231CDF">
    <vt:lpwstr/>
  </property>
  <property fmtid="{D5CDD505-2E9C-101B-9397-08002B2CF9AE}" pid="98" name="IVID322814F3">
    <vt:lpwstr/>
  </property>
  <property fmtid="{D5CDD505-2E9C-101B-9397-08002B2CF9AE}" pid="99" name="IVID2F6C14EF">
    <vt:lpwstr/>
  </property>
  <property fmtid="{D5CDD505-2E9C-101B-9397-08002B2CF9AE}" pid="100" name="IVID252617FB">
    <vt:lpwstr/>
  </property>
  <property fmtid="{D5CDD505-2E9C-101B-9397-08002B2CF9AE}" pid="101" name="IVIDA0D1BD8">
    <vt:lpwstr/>
  </property>
  <property fmtid="{D5CDD505-2E9C-101B-9397-08002B2CF9AE}" pid="102" name="IVID3E4418F8">
    <vt:lpwstr/>
  </property>
  <property fmtid="{D5CDD505-2E9C-101B-9397-08002B2CF9AE}" pid="103" name="IVID18751B08">
    <vt:lpwstr/>
  </property>
  <property fmtid="{D5CDD505-2E9C-101B-9397-08002B2CF9AE}" pid="104" name="IVID292010F5">
    <vt:lpwstr/>
  </property>
  <property fmtid="{D5CDD505-2E9C-101B-9397-08002B2CF9AE}" pid="105" name="IVID44701D06">
    <vt:lpwstr/>
  </property>
  <property fmtid="{D5CDD505-2E9C-101B-9397-08002B2CF9AE}" pid="106" name="IVID212D1901">
    <vt:lpwstr/>
  </property>
  <property fmtid="{D5CDD505-2E9C-101B-9397-08002B2CF9AE}" pid="107" name="IVID203A15F7">
    <vt:lpwstr/>
  </property>
  <property fmtid="{D5CDD505-2E9C-101B-9397-08002B2CF9AE}" pid="108" name="IVID201F1DF3">
    <vt:lpwstr/>
  </property>
  <property fmtid="{D5CDD505-2E9C-101B-9397-08002B2CF9AE}" pid="109" name="IVID283C08F0">
    <vt:lpwstr/>
  </property>
  <property fmtid="{D5CDD505-2E9C-101B-9397-08002B2CF9AE}" pid="110" name="IVIDA541401">
    <vt:lpwstr/>
  </property>
  <property fmtid="{D5CDD505-2E9C-101B-9397-08002B2CF9AE}" pid="111" name="IVID360A1509">
    <vt:lpwstr/>
  </property>
  <property fmtid="{D5CDD505-2E9C-101B-9397-08002B2CF9AE}" pid="112" name="IVIDF1F15E9">
    <vt:lpwstr/>
  </property>
  <property fmtid="{D5CDD505-2E9C-101B-9397-08002B2CF9AE}" pid="113" name="IVID145F19DA">
    <vt:lpwstr/>
  </property>
  <property fmtid="{D5CDD505-2E9C-101B-9397-08002B2CF9AE}" pid="114" name="IVIDE2D13D5">
    <vt:lpwstr/>
  </property>
</Properties>
</file>