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-240" windowWidth="20730" windowHeight="7170" tabRatio="865" activeTab="4"/>
  </bookViews>
  <sheets>
    <sheet name="표지" sheetId="41" r:id="rId1"/>
    <sheet name="위치도" sheetId="46" r:id="rId2"/>
    <sheet name="공사원가계산서" sheetId="44" r:id="rId3"/>
    <sheet name="내역서총괄표" sheetId="45" r:id="rId4"/>
    <sheet name="내역서" sheetId="3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LP1">'[1]부하(성남)'!#REF!</definedName>
    <definedName name="____LPB1">[2]부하계산서!#REF!</definedName>
    <definedName name="____LPK1">[2]부하계산서!#REF!</definedName>
    <definedName name="____LU1">'[1]부하(성남)'!#REF!</definedName>
    <definedName name="____LU2">'[1]부하(성남)'!#REF!</definedName>
    <definedName name="____LV01">'[1]부하(성남)'!#REF!</definedName>
    <definedName name="____UP1">[2]부하계산서!#REF!</definedName>
    <definedName name="____UP2">[2]부하계산서!#REF!</definedName>
    <definedName name="__123Graph_B" hidden="1">[3]집계표!#REF!</definedName>
    <definedName name="__123Graph_D" hidden="1">[3]집계표!#REF!</definedName>
    <definedName name="__123Graph_F" hidden="1">[3]집계표!#REF!</definedName>
    <definedName name="__123Graph_X" hidden="1">[3]집계표!#REF!</definedName>
    <definedName name="__LP1">'[1]부하(성남)'!#REF!</definedName>
    <definedName name="__LPB1">[2]부하계산서!#REF!</definedName>
    <definedName name="__LPK1">[2]부하계산서!#REF!</definedName>
    <definedName name="__LU1">'[1]부하(성남)'!#REF!</definedName>
    <definedName name="__LU2">'[1]부하(성남)'!#REF!</definedName>
    <definedName name="__LV01">'[1]부하(성남)'!#REF!</definedName>
    <definedName name="__UP1">[2]부하계산서!#REF!</definedName>
    <definedName name="__UP2">[2]부하계산서!#REF!</definedName>
    <definedName name="_10_3_0Crite">#REF!</definedName>
    <definedName name="_10_3_0Criteria">#REF!</definedName>
    <definedName name="_11_3_0Crite">#REF!</definedName>
    <definedName name="_12_3_0Crite">#REF!</definedName>
    <definedName name="_13_3__Crite">#REF!</definedName>
    <definedName name="_16_3__Criteria">#REF!</definedName>
    <definedName name="_18G_0Extr">#REF!</definedName>
    <definedName name="_19G_0Extr">#REF!</definedName>
    <definedName name="_21_3_0Criteria">#REF!</definedName>
    <definedName name="_21G_0Extract">#REF!</definedName>
    <definedName name="_22_3_0Criteria">#REF!</definedName>
    <definedName name="_22G_0Extract">#REF!</definedName>
    <definedName name="_23_3_0Criteria">#REF!</definedName>
    <definedName name="_24_3_0Criteria">#REF!</definedName>
    <definedName name="_24G__Extr">#REF!</definedName>
    <definedName name="_25_3__Crite">#REF!</definedName>
    <definedName name="_26_3__Criteria">#REF!</definedName>
    <definedName name="_26G__Extract">#REF!</definedName>
    <definedName name="_27G_0Extr">#REF!</definedName>
    <definedName name="_28G_0Extr">#REF!</definedName>
    <definedName name="_29G_0Extr">#REF!</definedName>
    <definedName name="_30G_0Extr">#REF!</definedName>
    <definedName name="_31G_0Extract">#REF!</definedName>
    <definedName name="_32G_0Extract">#REF!</definedName>
    <definedName name="_33G_0Extract">#REF!</definedName>
    <definedName name="_34G_0Extract">#REF!</definedName>
    <definedName name="_35G__Extr">#REF!</definedName>
    <definedName name="_36G__Extract">#REF!</definedName>
    <definedName name="_4_3_0Crite">#REF!</definedName>
    <definedName name="_5_3_0Crite">#REF!</definedName>
    <definedName name="_9_3_0Crite">#REF!</definedName>
    <definedName name="_9_3_0Criteria">#REF!</definedName>
    <definedName name="_Fill" hidden="1">#REF!</definedName>
    <definedName name="_xlnm._FilterDatabase" localSheetId="4" hidden="1">내역서!$A$1:$A$96</definedName>
    <definedName name="_Key1" hidden="1">#REF!</definedName>
    <definedName name="_Key2" hidden="1">#REF!</definedName>
    <definedName name="_LP1">'[2]부하(성남)'!#REF!</definedName>
    <definedName name="_LPB1">[4]부하계산서!#REF!</definedName>
    <definedName name="_LPK1">[4]부하계산서!#REF!</definedName>
    <definedName name="_LU1">'[2]부하(성남)'!#REF!</definedName>
    <definedName name="_LU2">'[2]부하(성남)'!#REF!</definedName>
    <definedName name="_LV01">'[2]부하(성남)'!#REF!</definedName>
    <definedName name="_Order1" hidden="1">255</definedName>
    <definedName name="_Order2" hidden="1">255</definedName>
    <definedName name="_Sort" hidden="1">#REF!</definedName>
    <definedName name="_UP1">[4]부하계산서!#REF!</definedName>
    <definedName name="_UP2">[4]부하계산서!#REF!</definedName>
    <definedName name="\f">#N/A</definedName>
    <definedName name="\h">#N/A</definedName>
    <definedName name="\r">#N/A</definedName>
    <definedName name="A">#REF!</definedName>
    <definedName name="BOM_OF_ECP">#REF!</definedName>
    <definedName name="CG">[0]!CG</definedName>
    <definedName name="CODE">#REF!</definedName>
    <definedName name="D">[5]대치판정!#REF!</definedName>
    <definedName name="DANGA">#REF!,#REF!</definedName>
    <definedName name="_xlnm.Database">#REF!</definedName>
    <definedName name="E">#REF!</definedName>
    <definedName name="ID">#REF!,#REF!</definedName>
    <definedName name="k">#REF!</definedName>
    <definedName name="KA">'[1]조도계산서 (도서)'!$B$61:$E$68</definedName>
    <definedName name="LLL">#REF!</definedName>
    <definedName name="LP1A">'[2]부하(성남)'!#REF!</definedName>
    <definedName name="LP1B">[4]부하계산서!#REF!</definedName>
    <definedName name="LP3A">'[2]부하(성남)'!#REF!</definedName>
    <definedName name="LPB">'[2]부하(성남)'!#REF!</definedName>
    <definedName name="LPBA">[4]부하계산서!#REF!</definedName>
    <definedName name="LPKA">[4]부하계산서!#REF!</definedName>
    <definedName name="LPKB">[4]부하계산서!#REF!</definedName>
    <definedName name="LPM">[4]부하계산서!#REF!</definedName>
    <definedName name="LPMA">[4]부하계산서!#REF!</definedName>
    <definedName name="LPO">[4]부하계산서!#REF!</definedName>
    <definedName name="LPOA">[4]부하계산서!#REF!</definedName>
    <definedName name="LV02A">[4]부하계산서!#REF!</definedName>
    <definedName name="LV02B">[4]부하계산서!#REF!</definedName>
    <definedName name="LV04A">[4]부하계산서!#REF!</definedName>
    <definedName name="LV04B">[4]부하계산서!#REF!</definedName>
    <definedName name="Macro10">[6]!Macro10</definedName>
    <definedName name="Macro12">[6]!Macro12</definedName>
    <definedName name="Macro13">[6]!Macro13</definedName>
    <definedName name="Macro14">[6]!Macro14</definedName>
    <definedName name="Macro2">[6]!Macro2</definedName>
    <definedName name="Macro5">[6]!Macro5</definedName>
    <definedName name="Macro6">[6]!Macro6</definedName>
    <definedName name="Macro7">[6]!Macro7</definedName>
    <definedName name="Macro8">[6]!Macro8</definedName>
    <definedName name="Macro9">[6]!Macro9</definedName>
    <definedName name="MCCEA">[4]부하계산서!#REF!</definedName>
    <definedName name="MCCEB">[4]부하계산서!#REF!</definedName>
    <definedName name="MCCF">[4]부하계산서!#REF!</definedName>
    <definedName name="MCCN">'[2]부하(성남)'!#REF!</definedName>
    <definedName name="MCCP">[4]부하계산서!#REF!</definedName>
    <definedName name="MCCS">[4]부하계산서!#REF!</definedName>
    <definedName name="MONEY">#REF!,#REF!</definedName>
    <definedName name="NI">[7]노임!$A$1:$B$65536</definedName>
    <definedName name="NOIM">[7]노임!$A$1:$B$17</definedName>
    <definedName name="PB">'[2]부하(성남)'!#REF!</definedName>
    <definedName name="PNLW10">[4]부하계산서!#REF!</definedName>
    <definedName name="PNLW8">[4]부하계산서!#REF!</definedName>
    <definedName name="PP">'[2]부하(성남)'!#REF!</definedName>
    <definedName name="_xlnm.Print_Area" localSheetId="2">공사원가계산서!$B$1:$H$33</definedName>
    <definedName name="_xlnm.Print_Area" localSheetId="4">내역서!$B$1:$O$96</definedName>
    <definedName name="_xlnm.Print_Area" localSheetId="3">내역서총괄표!$B$1:$K$30</definedName>
    <definedName name="_xlnm.Print_Area" localSheetId="0">표지!$B$1:$T$23</definedName>
    <definedName name="PRINT_TITEL">#REF!</definedName>
    <definedName name="PRINT_TITLE">#REF!</definedName>
    <definedName name="_xlnm.Print_Titles" localSheetId="4">내역서!$1:$2</definedName>
    <definedName name="_xlnm.Print_Titles">#REF!</definedName>
    <definedName name="qwe">#REF!</definedName>
    <definedName name="_xlnm.Recorder">#REF!</definedName>
    <definedName name="rkstjs">[0]!rkstjs</definedName>
    <definedName name="TLFTN">[0]!TLFTN</definedName>
    <definedName name="U">[5]대치판정!#REF!</definedName>
    <definedName name="UNITA">[4]부하계산서!#REF!</definedName>
    <definedName name="UNITAA">[4]부하계산서!#REF!</definedName>
    <definedName name="UNITB">[4]부하계산서!#REF!</definedName>
    <definedName name="UNITBB">[4]부하계산서!#REF!</definedName>
    <definedName name="UNITC">[4]부하계산서!#REF!</definedName>
    <definedName name="UNITC1">[4]부하계산서!#REF!</definedName>
    <definedName name="UNITCA">[4]부하계산서!#REF!</definedName>
    <definedName name="UNITD">[4]부하계산서!#REF!</definedName>
    <definedName name="UNITDA">[4]부하계산서!#REF!</definedName>
    <definedName name="UPSR">[4]부하계산서!#REF!</definedName>
    <definedName name="x">#REF!</definedName>
    <definedName name="간접노무비">#REF!</definedName>
    <definedName name="갑">#REF!</definedName>
    <definedName name="경유가격">[0]!경유가격</definedName>
    <definedName name="공급가액">#REF!</definedName>
    <definedName name="공사명">#REF!</definedName>
    <definedName name="공사비">#REF!</definedName>
    <definedName name="공통복사">[8]!Macro13</definedName>
    <definedName name="관급">#REF!,#REF!,#REF!</definedName>
    <definedName name="관급단가">#REF!</definedName>
    <definedName name="관급자재">#REF!</definedName>
    <definedName name="관급자재비">#REF!</definedName>
    <definedName name="기타경비">#REF!</definedName>
    <definedName name="내선전공">[0]!내선전공</definedName>
    <definedName name="내역서">#REF!</definedName>
    <definedName name="노무비">#REF!</definedName>
    <definedName name="노임">#REF!</definedName>
    <definedName name="노임단가">[7]노임단가!$A$3:$B$138</definedName>
    <definedName name="니여">#REF!,#REF!</definedName>
    <definedName name="단가">#REF!</definedName>
    <definedName name="단가비교표">#REF!,#REF!</definedName>
    <definedName name="단가조사">[7]단가조사!$A$1:$G$379</definedName>
    <definedName name="도급공사">#REF!</definedName>
    <definedName name="도급예산액">#REF!</definedName>
    <definedName name="도급예상액">#REF!</definedName>
    <definedName name="등가거리">#REF!</definedName>
    <definedName name="등가거리1">#REF!</definedName>
    <definedName name="등가거리종">#REF!</definedName>
    <definedName name="등용구분">[0]!등용구분</definedName>
    <definedName name="등주높이">[0]!등주높이</definedName>
    <definedName name="ㄹㄹㄹ">[0]!ㄹㄹㄹ</definedName>
    <definedName name="ㅁ\A1759">'[9]공사예산하조서(O.K)'!#REF!</definedName>
    <definedName name="ㅁ1">#REF!</definedName>
    <definedName name="매크로1">[0]!매크로1</definedName>
    <definedName name="부가가치세">#REF!</definedName>
    <definedName name="비목1">#REF!</definedName>
    <definedName name="비목2">#REF!</definedName>
    <definedName name="비목3">#REF!</definedName>
    <definedName name="비목4">#REF!</definedName>
    <definedName name="사용램프">[0]!사용램프</definedName>
    <definedName name="산재보험료">#REF!</definedName>
    <definedName name="샘플">[10]내역서!$A$1:$IV$4</definedName>
    <definedName name="순공사비">#REF!</definedName>
    <definedName name="순공사원가">#REF!</definedName>
    <definedName name="신성">#REF!</definedName>
    <definedName name="신성감">#REF!</definedName>
    <definedName name="심우">#REF!</definedName>
    <definedName name="심우을">#REF!</definedName>
    <definedName name="ㅇㄻ">[0]!ㅇㄻ</definedName>
    <definedName name="ㅇㅇㅇ">[0]!ㅇㅇㅇ</definedName>
    <definedName name="안전관리비">#REF!</definedName>
    <definedName name="원가계산서2">#REF!</definedName>
    <definedName name="위치도">#REF!</definedName>
    <definedName name="을">#REF!</definedName>
    <definedName name="이성희">#REF!</definedName>
    <definedName name="이윤">#REF!</definedName>
    <definedName name="인건비">#REF!</definedName>
    <definedName name="일반관리비">#REF!</definedName>
    <definedName name="일위">#REF!,#REF!</definedName>
    <definedName name="일위대가">#REF!</definedName>
    <definedName name="장성">#REF!,#REF!</definedName>
    <definedName name="재료비">[11]단가대비표!$A$3:$L$66</definedName>
    <definedName name="저압케이블공">[0]!저압케이블공</definedName>
    <definedName name="적용전선">#REF!</definedName>
    <definedName name="적용전선1">#REF!</definedName>
    <definedName name="전류×길이">#REF!</definedName>
    <definedName name="전류×길이의합">#REF!</definedName>
    <definedName name="전류×길이의합1">#REF!</definedName>
    <definedName name="전류길이">#REF!</definedName>
    <definedName name="전류길이의합">#REF!</definedName>
    <definedName name="조도등주종류">[0]!조도등주종류</definedName>
    <definedName name="조도케이블길이">[0]!조도케이블길이</definedName>
    <definedName name="조수">[0]!조수</definedName>
    <definedName name="중기기사">[0]!중기기사</definedName>
    <definedName name="직접경비">#REF!</definedName>
    <definedName name="직접노무비">#REF!</definedName>
    <definedName name="참고">#REF!</definedName>
    <definedName name="참조">[0]!참조</definedName>
    <definedName name="취소">[0]!취소</definedName>
    <definedName name="크레인가격">[0]!크레인가격</definedName>
    <definedName name="표">#REF!</definedName>
    <definedName name="표1">#REF!</definedName>
    <definedName name="표지">[0]!표지</definedName>
    <definedName name="한전수탁비">#REF!</definedName>
    <definedName name="합계전류">#REF!</definedName>
    <definedName name="합계전류1">#REF!</definedName>
    <definedName name="합계전류2">#REF!</definedName>
    <definedName name="합계전류종">#REF!</definedName>
    <definedName name="ㅕ422">[5]대치판정!#REF!</definedName>
    <definedName name="ㅣㅣㅣㅣㅣ">#REF!</definedName>
  </definedNames>
  <calcPr calcId="124519"/>
</workbook>
</file>

<file path=xl/calcChain.xml><?xml version="1.0" encoding="utf-8"?>
<calcChain xmlns="http://schemas.openxmlformats.org/spreadsheetml/2006/main">
  <c r="M72" i="38"/>
  <c r="K72"/>
  <c r="I72"/>
  <c r="G72" l="1"/>
  <c r="M59" l="1"/>
  <c r="K59"/>
  <c r="I59"/>
  <c r="G59" l="1"/>
  <c r="I22" i="41" l="1"/>
  <c r="F10" l="1"/>
  <c r="C10"/>
  <c r="C8"/>
  <c r="K83" i="38"/>
  <c r="I83"/>
  <c r="L36" l="1"/>
  <c r="M36" s="1"/>
  <c r="L85"/>
  <c r="J85" l="1"/>
  <c r="K85" s="1"/>
  <c r="J36" l="1"/>
  <c r="K36" s="1"/>
  <c r="H85" l="1"/>
  <c r="I85" s="1"/>
  <c r="H36" l="1"/>
  <c r="I36" l="1"/>
  <c r="F36"/>
  <c r="G36" l="1"/>
  <c r="H15" l="1"/>
  <c r="I15" s="1"/>
  <c r="H24"/>
  <c r="I24" s="1"/>
  <c r="J23"/>
  <c r="H11"/>
  <c r="I11" s="1"/>
  <c r="J13"/>
  <c r="H12"/>
  <c r="I12" s="1"/>
  <c r="H25"/>
  <c r="I25" s="1"/>
  <c r="H19"/>
  <c r="I19" s="1"/>
  <c r="L15"/>
  <c r="M15" s="1"/>
  <c r="J16"/>
  <c r="H23"/>
  <c r="I23" s="1"/>
  <c r="L18"/>
  <c r="M18" s="1"/>
  <c r="J32"/>
  <c r="J20"/>
  <c r="H22"/>
  <c r="I22" s="1"/>
  <c r="H33"/>
  <c r="I33" s="1"/>
  <c r="H18"/>
  <c r="I18" s="1"/>
  <c r="J25"/>
  <c r="H32"/>
  <c r="I32" s="1"/>
  <c r="H26"/>
  <c r="I26" s="1"/>
  <c r="H20"/>
  <c r="I20" s="1"/>
  <c r="L23"/>
  <c r="M23" s="1"/>
  <c r="J22"/>
  <c r="J19"/>
  <c r="J26"/>
  <c r="L12"/>
  <c r="M12" s="1"/>
  <c r="L25"/>
  <c r="M25" s="1"/>
  <c r="H14"/>
  <c r="I14" s="1"/>
  <c r="L26"/>
  <c r="M26" s="1"/>
  <c r="L33"/>
  <c r="M33" s="1"/>
  <c r="H27"/>
  <c r="I27" s="1"/>
  <c r="H21"/>
  <c r="I21" s="1"/>
  <c r="J11"/>
  <c r="J27"/>
  <c r="J15"/>
  <c r="L14"/>
  <c r="M14" s="1"/>
  <c r="J14"/>
  <c r="L20"/>
  <c r="M20" s="1"/>
  <c r="L13"/>
  <c r="M13" s="1"/>
  <c r="H30"/>
  <c r="I30" s="1"/>
  <c r="J28"/>
  <c r="J12"/>
  <c r="L30"/>
  <c r="M30" s="1"/>
  <c r="J18"/>
  <c r="H28"/>
  <c r="I28" s="1"/>
  <c r="H16"/>
  <c r="I16" s="1"/>
  <c r="L24"/>
  <c r="M24" s="1"/>
  <c r="L28"/>
  <c r="M28" s="1"/>
  <c r="L22"/>
  <c r="M22" s="1"/>
  <c r="L32"/>
  <c r="M32" s="1"/>
  <c r="L16"/>
  <c r="M16" s="1"/>
  <c r="J30"/>
  <c r="L27"/>
  <c r="M27" s="1"/>
  <c r="L21"/>
  <c r="M21" s="1"/>
  <c r="H13"/>
  <c r="I13" s="1"/>
  <c r="J21"/>
  <c r="J33"/>
  <c r="L19"/>
  <c r="M19" s="1"/>
  <c r="L11"/>
  <c r="M11" s="1"/>
  <c r="J24"/>
  <c r="L9"/>
  <c r="L7"/>
  <c r="M7" s="1"/>
  <c r="J7"/>
  <c r="J5"/>
  <c r="J9"/>
  <c r="H5"/>
  <c r="L5"/>
  <c r="J10" l="1"/>
  <c r="K10" s="1"/>
  <c r="J6"/>
  <c r="K6" s="1"/>
  <c r="L6"/>
  <c r="M6" s="1"/>
  <c r="H6"/>
  <c r="I6" s="1"/>
  <c r="L10"/>
  <c r="M10" s="1"/>
  <c r="F18"/>
  <c r="K18"/>
  <c r="F11"/>
  <c r="K11"/>
  <c r="G11" s="1"/>
  <c r="K26"/>
  <c r="G26" s="1"/>
  <c r="F26"/>
  <c r="K22"/>
  <c r="G22" s="1"/>
  <c r="F22"/>
  <c r="F32"/>
  <c r="K32"/>
  <c r="G32" s="1"/>
  <c r="F13"/>
  <c r="K13"/>
  <c r="G13" s="1"/>
  <c r="K23"/>
  <c r="G23" s="1"/>
  <c r="F23"/>
  <c r="F33"/>
  <c r="K33"/>
  <c r="G33" s="1"/>
  <c r="K28"/>
  <c r="G28" s="1"/>
  <c r="F28"/>
  <c r="F14"/>
  <c r="K14"/>
  <c r="G14" s="1"/>
  <c r="F15"/>
  <c r="K15"/>
  <c r="G15" s="1"/>
  <c r="K19"/>
  <c r="G19" s="1"/>
  <c r="F19"/>
  <c r="K24"/>
  <c r="G24" s="1"/>
  <c r="F24"/>
  <c r="K21"/>
  <c r="G21" s="1"/>
  <c r="F21"/>
  <c r="F30"/>
  <c r="K30"/>
  <c r="G30" s="1"/>
  <c r="K27"/>
  <c r="G27" s="1"/>
  <c r="F27"/>
  <c r="F12"/>
  <c r="K12"/>
  <c r="G12" s="1"/>
  <c r="K25"/>
  <c r="G25" s="1"/>
  <c r="F25"/>
  <c r="K20"/>
  <c r="G20" s="1"/>
  <c r="F20"/>
  <c r="F16"/>
  <c r="K16"/>
  <c r="G16" s="1"/>
  <c r="M9"/>
  <c r="M5"/>
  <c r="H10"/>
  <c r="I10" s="1"/>
  <c r="H9"/>
  <c r="I9" s="1"/>
  <c r="H7"/>
  <c r="I7" s="1"/>
  <c r="K9"/>
  <c r="I5"/>
  <c r="K7"/>
  <c r="K5"/>
  <c r="G18" l="1"/>
  <c r="F5"/>
  <c r="G5"/>
  <c r="F7"/>
  <c r="F6"/>
  <c r="G6"/>
  <c r="G7"/>
  <c r="F9"/>
  <c r="G10"/>
  <c r="F10"/>
  <c r="M85"/>
  <c r="G85" s="1"/>
  <c r="F85"/>
  <c r="G9"/>
  <c r="F83" l="1"/>
  <c r="M83"/>
  <c r="G83" l="1"/>
  <c r="I21" i="41" l="1"/>
  <c r="F19" l="1"/>
  <c r="K19" s="1"/>
</calcChain>
</file>

<file path=xl/sharedStrings.xml><?xml version="1.0" encoding="utf-8"?>
<sst xmlns="http://schemas.openxmlformats.org/spreadsheetml/2006/main" count="592" uniqueCount="295">
  <si>
    <t>수 량</t>
  </si>
  <si>
    <t>재료비</t>
  </si>
  <si>
    <t>노무비</t>
  </si>
  <si>
    <t>개</t>
    <phoneticPr fontId="2" type="noConversion"/>
  </si>
  <si>
    <t>주간</t>
    <phoneticPr fontId="2" type="noConversion"/>
  </si>
  <si>
    <t>단위</t>
  </si>
  <si>
    <t/>
  </si>
  <si>
    <t>2</t>
  </si>
  <si>
    <t>합    계</t>
  </si>
  <si>
    <t>경    비</t>
  </si>
  <si>
    <t>비    고</t>
  </si>
  <si>
    <t>규   격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</si>
  <si>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</si>
  <si>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</si>
  <si>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</si>
  <si>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</si>
  <si>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</si>
  <si>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</si>
  <si>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</si>
  <si>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</si>
  <si>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</si>
  <si>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</si>
  <si>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</si>
  <si>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30ton</t>
    <phoneticPr fontId="2" type="noConversion"/>
  </si>
  <si>
    <t>15</t>
  </si>
  <si>
    <t>16</t>
  </si>
  <si>
    <t>17</t>
  </si>
  <si>
    <t>18</t>
  </si>
  <si>
    <t>품    명</t>
  </si>
  <si>
    <t>금   액</t>
  </si>
  <si>
    <t>비 고</t>
    <phoneticPr fontId="2" type="noConversion"/>
  </si>
  <si>
    <t>㎡</t>
    <phoneticPr fontId="2" type="noConversion"/>
  </si>
  <si>
    <t>소계</t>
    <phoneticPr fontId="2" type="noConversion"/>
  </si>
  <si>
    <t>종   별</t>
    <phoneticPr fontId="57" type="noConversion"/>
  </si>
  <si>
    <t>규  격</t>
    <phoneticPr fontId="57" type="noConversion"/>
  </si>
  <si>
    <t>수 량</t>
    <phoneticPr fontId="57" type="noConversion"/>
  </si>
  <si>
    <t>단위</t>
    <phoneticPr fontId="57" type="noConversion"/>
  </si>
  <si>
    <t>재   료   비</t>
    <phoneticPr fontId="57" type="noConversion"/>
  </si>
  <si>
    <t>노   무   비</t>
    <phoneticPr fontId="57" type="noConversion"/>
  </si>
  <si>
    <t>경        비</t>
    <phoneticPr fontId="57" type="noConversion"/>
  </si>
  <si>
    <t>단 가</t>
    <phoneticPr fontId="57" type="noConversion"/>
  </si>
  <si>
    <t>단 가</t>
  </si>
  <si>
    <t>금  액</t>
  </si>
  <si>
    <t>공사안내간판</t>
    <phoneticPr fontId="57" type="noConversion"/>
  </si>
  <si>
    <t>0.9×1.8(m)</t>
    <phoneticPr fontId="57" type="noConversion"/>
  </si>
  <si>
    <t>개</t>
    <phoneticPr fontId="57" type="noConversion"/>
  </si>
  <si>
    <t>현수막</t>
    <phoneticPr fontId="57" type="noConversion"/>
  </si>
  <si>
    <t>0.9×6(m)</t>
    <phoneticPr fontId="57" type="noConversion"/>
  </si>
  <si>
    <t>오뚜기</t>
    <phoneticPr fontId="57" type="noConversion"/>
  </si>
  <si>
    <t>10×5×5</t>
    <phoneticPr fontId="57" type="noConversion"/>
  </si>
  <si>
    <t>방호차량</t>
  </si>
  <si>
    <t>화물차 1ton</t>
  </si>
  <si>
    <t>교통신호수</t>
  </si>
  <si>
    <t xml:space="preserve">공 사 명 : </t>
    <phoneticPr fontId="2" type="noConversion"/>
  </si>
  <si>
    <t xml:space="preserve">대구시설공단 </t>
    <phoneticPr fontId="57" type="noConversion"/>
  </si>
  <si>
    <t>설 계 서 용 지(갑 지)</t>
    <phoneticPr fontId="57" type="noConversion"/>
  </si>
  <si>
    <t>처장</t>
    <phoneticPr fontId="2" type="noConversion"/>
  </si>
  <si>
    <t>팀장</t>
    <phoneticPr fontId="2" type="noConversion"/>
  </si>
  <si>
    <t>설계자</t>
    <phoneticPr fontId="2" type="noConversion"/>
  </si>
  <si>
    <t>설 계</t>
    <phoneticPr fontId="57" type="noConversion"/>
  </si>
  <si>
    <t>공사개요 :</t>
    <phoneticPr fontId="57" type="noConversion"/>
  </si>
  <si>
    <t xml:space="preserve">총공사비 : </t>
    <phoneticPr fontId="57" type="noConversion"/>
  </si>
  <si>
    <t xml:space="preserve">도급예정액 : </t>
    <phoneticPr fontId="57" type="noConversion"/>
  </si>
  <si>
    <t xml:space="preserve">관급자재대 : </t>
    <phoneticPr fontId="57" type="noConversion"/>
  </si>
  <si>
    <t>노인장기요양보험료</t>
    <phoneticPr fontId="2" type="noConversion"/>
  </si>
  <si>
    <t>건강보험료</t>
    <phoneticPr fontId="2" type="noConversion"/>
  </si>
  <si>
    <t>퇴직공제부금비</t>
    <phoneticPr fontId="2" type="noConversion"/>
  </si>
  <si>
    <t>㎡</t>
    <phoneticPr fontId="2" type="noConversion"/>
  </si>
  <si>
    <t>인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</si>
  <si>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</si>
  <si>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</si>
  <si>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</si>
  <si>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</si>
  <si>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</si>
  <si>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</si>
  <si>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>1</t>
  </si>
  <si>
    <t>A</t>
  </si>
  <si>
    <t>( 1 + 2 + 3 )</t>
    <phoneticPr fontId="2" type="noConversion"/>
  </si>
  <si>
    <t>B</t>
  </si>
  <si>
    <t>( 4 + 5 )</t>
  </si>
  <si>
    <t>6</t>
  </si>
  <si>
    <t>( B ) × 0.0087</t>
    <phoneticPr fontId="2" type="noConversion"/>
  </si>
  <si>
    <t>C</t>
  </si>
  <si>
    <t>D</t>
  </si>
  <si>
    <t>( A + B + C )</t>
    <phoneticPr fontId="2" type="noConversion"/>
  </si>
  <si>
    <t>E</t>
  </si>
  <si>
    <t>6%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</si>
  <si>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</si>
  <si>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</si>
  <si>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</si>
  <si>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</si>
  <si>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</si>
  <si>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10%</t>
  </si>
  <si>
    <t>( G ) × 0.1</t>
    <phoneticPr fontId="2" type="noConversion"/>
  </si>
  <si>
    <t>I</t>
  </si>
  <si>
    <t>( G + H )</t>
    <phoneticPr fontId="2" type="noConversion"/>
  </si>
  <si>
    <t>J</t>
  </si>
  <si>
    <t>K</t>
  </si>
  <si>
    <t>L</t>
  </si>
  <si>
    <t>( 4 ) × 0.023</t>
    <phoneticPr fontId="2" type="noConversion"/>
  </si>
  <si>
    <t>( A + 4 + 6 ) × 0.0068</t>
    <phoneticPr fontId="2" type="noConversion"/>
  </si>
  <si>
    <t>( A + 4 + 6 ) × 0.008</t>
    <phoneticPr fontId="2" type="noConversion"/>
  </si>
  <si>
    <t>( A + B ) × 0.088</t>
    <phoneticPr fontId="2" type="noConversion"/>
  </si>
  <si>
    <t>( A + 4 ) × 0.0185 × 1.2</t>
    <phoneticPr fontId="2" type="noConversion"/>
  </si>
  <si>
    <t>( I + J + K )</t>
    <phoneticPr fontId="2" type="noConversion"/>
  </si>
  <si>
    <t>( 6+7+8+9+10+11+12+13+14+15+16+17+18 )</t>
    <phoneticPr fontId="2" type="noConversion"/>
  </si>
  <si>
    <t>( 4 ) × 0.127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</si>
  <si>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</si>
  <si>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</si>
  <si>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</si>
  <si>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</si>
  <si>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작업설.부산물등(△)</t>
    <phoneticPr fontId="2" type="noConversion"/>
  </si>
  <si>
    <t>소                  계</t>
    <phoneticPr fontId="2" type="noConversion"/>
  </si>
  <si>
    <t>건설기계대여금지급보증서발급액</t>
    <phoneticPr fontId="2" type="noConversion"/>
  </si>
  <si>
    <t>환   경   보   전   비</t>
    <phoneticPr fontId="2" type="noConversion"/>
  </si>
  <si>
    <t>하도급대금지급보증수수료</t>
    <phoneticPr fontId="2" type="noConversion"/>
  </si>
  <si>
    <t>( B + C + E ) × 0.15</t>
    <phoneticPr fontId="2" type="noConversion"/>
  </si>
  <si>
    <t>산업안전보건관리비</t>
    <phoneticPr fontId="2" type="noConversion"/>
  </si>
  <si>
    <t>공사이행보증수수료</t>
    <phoneticPr fontId="2" type="noConversion"/>
  </si>
  <si>
    <t>기타경비</t>
    <phoneticPr fontId="2" type="noConversion"/>
  </si>
  <si>
    <t>직접재료비</t>
    <phoneticPr fontId="2" type="noConversion"/>
  </si>
  <si>
    <t>간접재료비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</si>
  <si>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</si>
  <si>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</si>
  <si>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</si>
  <si>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</si>
  <si>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</si>
  <si>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연금보험료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</si>
  <si>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</si>
  <si>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</si>
  <si>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</si>
  <si>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</si>
  <si>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</si>
  <si>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</si>
  <si>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</si>
  <si>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</si>
  <si>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순공사원가</t>
    <phoneticPr fontId="2" type="noConversion"/>
  </si>
  <si>
    <t>심사자</t>
    <phoneticPr fontId="2" type="noConversion"/>
  </si>
  <si>
    <t>대</t>
    <phoneticPr fontId="2" type="noConversion"/>
  </si>
  <si>
    <t>1. 포장공</t>
    <phoneticPr fontId="57" type="noConversion"/>
  </si>
  <si>
    <t>합         계</t>
    <phoneticPr fontId="57" type="noConversion"/>
  </si>
  <si>
    <t xml:space="preserve"> 가. 절삭덧씌우기</t>
    <phoneticPr fontId="2" type="noConversion"/>
  </si>
  <si>
    <t>절삭 후 아스팔트 덧씌우기</t>
    <phoneticPr fontId="2" type="noConversion"/>
  </si>
  <si>
    <t>A-Type</t>
    <phoneticPr fontId="2" type="noConversion"/>
  </si>
  <si>
    <t>소파보수(표층)</t>
    <phoneticPr fontId="2" type="noConversion"/>
  </si>
  <si>
    <t>T=70mm 이하</t>
    <phoneticPr fontId="2" type="noConversion"/>
  </si>
  <si>
    <t xml:space="preserve"> 나. 아스콘 포장</t>
    <phoneticPr fontId="2" type="noConversion"/>
  </si>
  <si>
    <t>주간</t>
    <phoneticPr fontId="2" type="noConversion"/>
  </si>
  <si>
    <t>야간</t>
    <phoneticPr fontId="2" type="noConversion"/>
  </si>
  <si>
    <t>소파보수(포장복구)</t>
    <phoneticPr fontId="2" type="noConversion"/>
  </si>
  <si>
    <t xml:space="preserve"> 라. 포장복구</t>
    <phoneticPr fontId="2" type="noConversion"/>
  </si>
  <si>
    <t xml:space="preserve"> 다. 절삭</t>
    <phoneticPr fontId="2" type="noConversion"/>
  </si>
  <si>
    <t>표면평탄작업</t>
    <phoneticPr fontId="2" type="noConversion"/>
  </si>
  <si>
    <t>절삭 T=25mm 이하</t>
    <phoneticPr fontId="2" type="noConversion"/>
  </si>
  <si>
    <t>표층포장</t>
    <phoneticPr fontId="2" type="noConversion"/>
  </si>
  <si>
    <t>기층포장</t>
    <phoneticPr fontId="2" type="noConversion"/>
  </si>
  <si>
    <t>B-Type</t>
    <phoneticPr fontId="2" type="noConversion"/>
  </si>
  <si>
    <t>C-Type</t>
    <phoneticPr fontId="2" type="noConversion"/>
  </si>
  <si>
    <t>주/야</t>
    <phoneticPr fontId="57" type="noConversion"/>
  </si>
  <si>
    <t>2m≤시공폭＜3m, 포설두께 5~7cm</t>
    <phoneticPr fontId="2" type="noConversion"/>
  </si>
  <si>
    <t>2m≤시공폭＜3m, 포설두께 8~10cm</t>
    <phoneticPr fontId="2" type="noConversion"/>
  </si>
  <si>
    <t>3m≤시공폭, 포설두께 5~7cm</t>
    <phoneticPr fontId="2" type="noConversion"/>
  </si>
  <si>
    <t>3m≤시공폭, 포설두께 8~10cm</t>
    <phoneticPr fontId="2" type="noConversion"/>
  </si>
  <si>
    <t>2m≤시공폭＜3m</t>
    <phoneticPr fontId="2" type="noConversion"/>
  </si>
  <si>
    <t>3m≤시공폭</t>
    <phoneticPr fontId="2" type="noConversion"/>
  </si>
  <si>
    <t>절삭 T=120mm 이하</t>
    <phoneticPr fontId="2" type="noConversion"/>
  </si>
  <si>
    <t>절삭 T=150mm 이하</t>
    <phoneticPr fontId="2" type="noConversion"/>
  </si>
  <si>
    <t>포장절단</t>
    <phoneticPr fontId="2" type="noConversion"/>
  </si>
  <si>
    <t>일위1</t>
    <phoneticPr fontId="2" type="noConversion"/>
  </si>
  <si>
    <t>일위2</t>
    <phoneticPr fontId="2" type="noConversion"/>
  </si>
  <si>
    <t>일위3</t>
    <phoneticPr fontId="2" type="noConversion"/>
  </si>
  <si>
    <t>일위4</t>
    <phoneticPr fontId="2" type="noConversion"/>
  </si>
  <si>
    <t>일위5</t>
    <phoneticPr fontId="2" type="noConversion"/>
  </si>
  <si>
    <t>일위6</t>
    <phoneticPr fontId="2" type="noConversion"/>
  </si>
  <si>
    <t>일위7</t>
    <phoneticPr fontId="2" type="noConversion"/>
  </si>
  <si>
    <t>일위8</t>
    <phoneticPr fontId="2" type="noConversion"/>
  </si>
  <si>
    <t>텍코팅</t>
    <phoneticPr fontId="2" type="noConversion"/>
  </si>
  <si>
    <t>프라임코팅</t>
    <phoneticPr fontId="2" type="noConversion"/>
  </si>
  <si>
    <t>기계식</t>
    <phoneticPr fontId="2" type="noConversion"/>
  </si>
  <si>
    <t>블록연장(200≥L)</t>
    <phoneticPr fontId="2" type="noConversion"/>
  </si>
  <si>
    <t>블록연장(200＜L≤500)</t>
    <phoneticPr fontId="2" type="noConversion"/>
  </si>
  <si>
    <t>블록연장(500＜L)</t>
    <phoneticPr fontId="2" type="noConversion"/>
  </si>
  <si>
    <t xml:space="preserve"> 마. 포장 마감</t>
    <phoneticPr fontId="2" type="noConversion"/>
  </si>
  <si>
    <t>RC-1 살포</t>
    <phoneticPr fontId="2" type="noConversion"/>
  </si>
  <si>
    <t>인력식</t>
    <phoneticPr fontId="2" type="noConversion"/>
  </si>
  <si>
    <t>m</t>
    <phoneticPr fontId="2" type="noConversion"/>
  </si>
  <si>
    <t>일위9</t>
    <phoneticPr fontId="2" type="noConversion"/>
  </si>
  <si>
    <t>일위10</t>
    <phoneticPr fontId="2" type="noConversion"/>
  </si>
  <si>
    <t>일위11</t>
    <phoneticPr fontId="2" type="noConversion"/>
  </si>
  <si>
    <t>일위12</t>
    <phoneticPr fontId="2" type="noConversion"/>
  </si>
  <si>
    <t>일위13</t>
    <phoneticPr fontId="2" type="noConversion"/>
  </si>
  <si>
    <t>일위14</t>
    <phoneticPr fontId="2" type="noConversion"/>
  </si>
  <si>
    <t>단산1</t>
    <phoneticPr fontId="2" type="noConversion"/>
  </si>
  <si>
    <t>단산2</t>
    <phoneticPr fontId="2" type="noConversion"/>
  </si>
  <si>
    <t>단산3</t>
    <phoneticPr fontId="2" type="noConversion"/>
  </si>
  <si>
    <t>단산4</t>
    <phoneticPr fontId="2" type="noConversion"/>
  </si>
  <si>
    <t>단산5</t>
    <phoneticPr fontId="2" type="noConversion"/>
  </si>
  <si>
    <t>단산6</t>
    <phoneticPr fontId="2" type="noConversion"/>
  </si>
  <si>
    <t>단산7</t>
    <phoneticPr fontId="2" type="noConversion"/>
  </si>
  <si>
    <t>단산8</t>
    <phoneticPr fontId="2" type="noConversion"/>
  </si>
  <si>
    <t>단산9</t>
    <phoneticPr fontId="2" type="noConversion"/>
  </si>
  <si>
    <t>일위15</t>
    <phoneticPr fontId="2" type="noConversion"/>
  </si>
  <si>
    <t>일위16</t>
    <phoneticPr fontId="2" type="noConversion"/>
  </si>
  <si>
    <t>일위17</t>
    <phoneticPr fontId="2" type="noConversion"/>
  </si>
  <si>
    <t>일위18</t>
    <phoneticPr fontId="2" type="noConversion"/>
  </si>
  <si>
    <t>일위19</t>
    <phoneticPr fontId="2" type="noConversion"/>
  </si>
  <si>
    <t xml:space="preserve"> 바. 포트홀 보수</t>
    <phoneticPr fontId="2" type="noConversion"/>
  </si>
  <si>
    <t>포트홀 보수</t>
    <phoneticPr fontId="2" type="noConversion"/>
  </si>
  <si>
    <t>일대</t>
    <phoneticPr fontId="2" type="noConversion"/>
  </si>
  <si>
    <t>일</t>
    <phoneticPr fontId="2" type="noConversion"/>
  </si>
  <si>
    <t>단산11</t>
    <phoneticPr fontId="2" type="noConversion"/>
  </si>
  <si>
    <t>아스콘포장깨기</t>
    <phoneticPr fontId="2" type="noConversion"/>
  </si>
  <si>
    <t>굴삭기 0.6㎥ + 대형브레이커</t>
    <phoneticPr fontId="2" type="noConversion"/>
  </si>
  <si>
    <t>단산10</t>
    <phoneticPr fontId="2" type="noConversion"/>
  </si>
  <si>
    <t>단산12</t>
    <phoneticPr fontId="2" type="noConversion"/>
  </si>
  <si>
    <t>2. 부대공</t>
    <phoneticPr fontId="57" type="noConversion"/>
  </si>
  <si>
    <t xml:space="preserve"> 가. 교통안전시설물</t>
    <phoneticPr fontId="2" type="noConversion"/>
  </si>
  <si>
    <t>무단횡단방지휀스 철거</t>
    <phoneticPr fontId="2" type="noConversion"/>
  </si>
  <si>
    <t>무단횡단방지휀스 재설치</t>
    <phoneticPr fontId="2" type="noConversion"/>
  </si>
  <si>
    <t>포장장비 운반</t>
    <phoneticPr fontId="2" type="noConversion"/>
  </si>
  <si>
    <t>ton</t>
    <phoneticPr fontId="57" type="noConversion"/>
  </si>
  <si>
    <t>순환아스팔트콘크리트</t>
    <phoneticPr fontId="57" type="noConversion"/>
  </si>
  <si>
    <t>아스팔트포장</t>
    <phoneticPr fontId="2" type="noConversion"/>
  </si>
  <si>
    <t>차선규제봉 재설치</t>
    <phoneticPr fontId="2" type="noConversion"/>
  </si>
  <si>
    <t>차선규제봉 철거</t>
    <phoneticPr fontId="2" type="noConversion"/>
  </si>
  <si>
    <t>일위20</t>
    <phoneticPr fontId="2" type="noConversion"/>
  </si>
  <si>
    <t>일위21</t>
    <phoneticPr fontId="2" type="noConversion"/>
  </si>
  <si>
    <t>일위22</t>
    <phoneticPr fontId="2" type="noConversion"/>
  </si>
  <si>
    <t>일위23</t>
    <phoneticPr fontId="2" type="noConversion"/>
  </si>
  <si>
    <t>3. 품질시험비</t>
    <phoneticPr fontId="57" type="noConversion"/>
  </si>
  <si>
    <t>혼합물시험</t>
    <phoneticPr fontId="57" type="noConversion"/>
  </si>
  <si>
    <t>코아밀도</t>
    <phoneticPr fontId="57" type="noConversion"/>
  </si>
  <si>
    <t>식</t>
    <phoneticPr fontId="57" type="noConversion"/>
  </si>
  <si>
    <t>회</t>
    <phoneticPr fontId="2" type="noConversion"/>
  </si>
  <si>
    <t>T=5cm</t>
    <phoneticPr fontId="2" type="noConversion"/>
  </si>
  <si>
    <t>조달수수료</t>
    <phoneticPr fontId="57" type="noConversion"/>
  </si>
  <si>
    <t>내역서총괄표</t>
  </si>
  <si>
    <t>공종</t>
  </si>
  <si>
    <t>관급자재대</t>
    <phoneticPr fontId="2" type="noConversion"/>
  </si>
  <si>
    <t>4. 관급자재</t>
    <phoneticPr fontId="2" type="noConversion"/>
  </si>
  <si>
    <t xml:space="preserve"> 가. 자재대</t>
    <phoneticPr fontId="2" type="noConversion"/>
  </si>
  <si>
    <t xml:space="preserve"> 나. 조달수수료</t>
    <phoneticPr fontId="2" type="noConversion"/>
  </si>
  <si>
    <t>부대공</t>
    <phoneticPr fontId="2" type="noConversion"/>
  </si>
  <si>
    <t>포장공</t>
    <phoneticPr fontId="2" type="noConversion"/>
  </si>
  <si>
    <t xml:space="preserve"> 1)</t>
    <phoneticPr fontId="2" type="noConversion"/>
  </si>
  <si>
    <t>절삭 후 덧씌우기</t>
    <phoneticPr fontId="2" type="noConversion"/>
  </si>
  <si>
    <t xml:space="preserve"> 2)</t>
    <phoneticPr fontId="2" type="noConversion"/>
  </si>
  <si>
    <t>아스콘포장</t>
    <phoneticPr fontId="2" type="noConversion"/>
  </si>
  <si>
    <t xml:space="preserve"> 3)</t>
    <phoneticPr fontId="2" type="noConversion"/>
  </si>
  <si>
    <t>절삭</t>
    <phoneticPr fontId="2" type="noConversion"/>
  </si>
  <si>
    <t xml:space="preserve"> 4)</t>
    <phoneticPr fontId="2" type="noConversion"/>
  </si>
  <si>
    <t>포장마감</t>
    <phoneticPr fontId="2" type="noConversion"/>
  </si>
  <si>
    <t>장비운반</t>
    <phoneticPr fontId="2" type="noConversion"/>
  </si>
  <si>
    <t>교통통제 및 안전처리</t>
    <phoneticPr fontId="2" type="noConversion"/>
  </si>
  <si>
    <t>품질시험비</t>
    <phoneticPr fontId="2" type="noConversion"/>
  </si>
  <si>
    <t>( B ) × 0.037</t>
    <phoneticPr fontId="2" type="noConversion"/>
  </si>
  <si>
    <t>%</t>
    <phoneticPr fontId="57" type="noConversion"/>
  </si>
  <si>
    <t>2021년도</t>
    <phoneticPr fontId="57" type="noConversion"/>
  </si>
  <si>
    <t xml:space="preserve">       2021년</t>
    <phoneticPr fontId="57" type="noConversion"/>
  </si>
  <si>
    <t>순공사비 계</t>
    <phoneticPr fontId="2" type="noConversion"/>
  </si>
  <si>
    <t>자재대의 0.54%</t>
    <phoneticPr fontId="2" type="noConversion"/>
  </si>
  <si>
    <t xml:space="preserve"> 가. 장비운반</t>
    <phoneticPr fontId="2" type="noConversion"/>
  </si>
  <si>
    <t xml:space="preserve"> 나. 교통통제 및 안전처리</t>
    <phoneticPr fontId="57" type="noConversion"/>
  </si>
  <si>
    <t>간접노무비</t>
    <phoneticPr fontId="2" type="noConversion"/>
  </si>
  <si>
    <t>산재보험료</t>
    <phoneticPr fontId="2" type="noConversion"/>
  </si>
  <si>
    <t>고용보험료</t>
    <phoneticPr fontId="2" type="noConversion"/>
  </si>
  <si>
    <t>건설기계대여대금지급보증서발급액</t>
    <phoneticPr fontId="2" type="noConversion"/>
  </si>
  <si>
    <t>산업안전보건관리비</t>
    <phoneticPr fontId="2" type="noConversion"/>
  </si>
  <si>
    <t>환경보전비</t>
    <phoneticPr fontId="2" type="noConversion"/>
  </si>
  <si>
    <t>순공사원가</t>
    <phoneticPr fontId="2" type="noConversion"/>
  </si>
  <si>
    <t>기타경비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</si>
  <si>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</si>
  <si>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</si>
  <si>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</si>
  <si>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</si>
  <si>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총공사비</t>
    <phoneticPr fontId="2" type="noConversion"/>
  </si>
  <si>
    <t>%</t>
    <phoneticPr fontId="2" type="noConversion"/>
  </si>
  <si>
    <t>퇴직공제부금비</t>
    <phoneticPr fontId="2" type="noConversion"/>
  </si>
  <si>
    <t>%</t>
    <phoneticPr fontId="2" type="noConversion"/>
  </si>
  <si>
    <t>WC-4, 순환</t>
    <phoneticPr fontId="2" type="noConversion"/>
  </si>
  <si>
    <t>WC-2, 1등급</t>
    <phoneticPr fontId="2" type="noConversion"/>
  </si>
  <si>
    <t>아스팔트콘크리트</t>
    <phoneticPr fontId="2" type="noConversion"/>
  </si>
  <si>
    <t>경안로(반야월네거리북편~안심교) 외 1개소 포장보수공사</t>
    <phoneticPr fontId="2" type="noConversion"/>
  </si>
  <si>
    <t>B= 3.0~28.5m,   L=1,639m</t>
    <phoneticPr fontId="57" type="noConversion"/>
  </si>
  <si>
    <t>절삭 덧씌우기 (T=7cm)</t>
    <phoneticPr fontId="57" type="noConversion"/>
  </si>
  <si>
    <t>A=</t>
  </si>
  <si>
    <r>
      <t>13,316</t>
    </r>
    <r>
      <rPr>
        <b/>
        <sz val="18"/>
        <color indexed="8"/>
        <rFont val="맑은 고딕"/>
        <family val="3"/>
        <charset val="129"/>
      </rPr>
      <t>㎡</t>
    </r>
    <phoneticPr fontId="2" type="noConversion"/>
  </si>
  <si>
    <t>절삭(T=4cm)</t>
    <phoneticPr fontId="2" type="noConversion"/>
  </si>
  <si>
    <t>3,508㎡</t>
    <phoneticPr fontId="2" type="noConversion"/>
  </si>
  <si>
    <t>표층포장(T=5cm)</t>
    <phoneticPr fontId="2" type="noConversion"/>
  </si>
  <si>
    <t>절삭 T=40mm 이하</t>
    <phoneticPr fontId="2" type="noConversion"/>
  </si>
  <si>
    <t>2월</t>
    <phoneticPr fontId="57" type="noConversion"/>
  </si>
  <si>
    <t>位   置   圖</t>
    <phoneticPr fontId="2" type="noConversion"/>
  </si>
  <si>
    <t>위 치</t>
    <phoneticPr fontId="2" type="noConversion"/>
  </si>
  <si>
    <t>경안로(반야월네거리 북편~안심교) 외 1개소</t>
    <phoneticPr fontId="2" type="noConversion"/>
  </si>
</sst>
</file>

<file path=xl/styles.xml><?xml version="1.0" encoding="utf-8"?>
<styleSheet xmlns="http://schemas.openxmlformats.org/spreadsheetml/2006/main">
  <numFmts count="33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"/>
    <numFmt numFmtId="177" formatCode="#,##0_ "/>
    <numFmt numFmtId="178" formatCode="#,##0_);[Red]\(#,##0\)"/>
    <numFmt numFmtId="179" formatCode="_ * #,##0.00_ ;_ * \-#,##0.00_ ;_ * &quot;-&quot;??_ ;_ @_ "/>
    <numFmt numFmtId="180" formatCode="&quot;Cr$&quot;\ #,##0.00_);\(&quot;Cr$&quot;\ #,##0.00\)"/>
    <numFmt numFmtId="181" formatCode="_-* #,##0.0_-;\-* #,##0.0_-;_-* &quot;-&quot;??_-;_-@_-"/>
    <numFmt numFmtId="182" formatCode="_ * #,##0.0000_ ;_ * \-#,##0.0000_ ;_ * &quot;-&quot;_ ;_ @_ "/>
    <numFmt numFmtId="183" formatCode="_(&quot;$&quot;* #,##0_);_(&quot;$&quot;* \(#,##0\);_(&quot;$&quot;* &quot;-&quot;??_);_(@_)"/>
    <numFmt numFmtId="184" formatCode="#,##0;[Red]&quot;-&quot;#,##0"/>
    <numFmt numFmtId="185" formatCode="&quot;₩&quot;#,##0;&quot;₩&quot;&quot;₩&quot;&quot;₩&quot;&quot;₩&quot;\-#,##0"/>
    <numFmt numFmtId="186" formatCode="_-* #,##0.00_-;&quot;₩&quot;&quot;₩&quot;\-* #,##0.00_-;_-* &quot;-&quot;??_-;_-@_-"/>
    <numFmt numFmtId="187" formatCode="_-&quot;₩&quot;* #,##0.00_-;&quot;₩&quot;&quot;₩&quot;\-&quot;₩&quot;* #,##0.00_-;_-&quot;₩&quot;* &quot;-&quot;??_-;_-@_-"/>
    <numFmt numFmtId="188" formatCode="&quot;₩&quot;#,##0.00;&quot;₩&quot;&quot;₩&quot;&quot;₩&quot;&quot;₩&quot;\-#,##0.00"/>
    <numFmt numFmtId="189" formatCode="&quot;절삭 T=&quot;#,###&quot;mm (양호)&quot;"/>
    <numFmt numFmtId="190" formatCode="&quot;T=&quot;#,###&quot;mm 이하&quot;"/>
    <numFmt numFmtId="191" formatCode="&quot;₩&quot;#,##0;\(&quot;₩&quot;#,##0.00\)"/>
    <numFmt numFmtId="192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93" formatCode="0_);[Red]\(0\)"/>
    <numFmt numFmtId="194" formatCode="#,#00&quot;㎡&quot;"/>
    <numFmt numFmtId="195" formatCode="0.0%"/>
    <numFmt numFmtId="196" formatCode="###&quot;호표&quot;"/>
    <numFmt numFmtId="197" formatCode="\ \ @"/>
    <numFmt numFmtId="198" formatCode="#,#00&quot;㎥&quot;"/>
    <numFmt numFmtId="199" formatCode="&quot;금&quot;\ #,#00\ &quot;원&quot;"/>
    <numFmt numFmtId="200" formatCode="0.000%"/>
    <numFmt numFmtId="201" formatCode="#,##0.0_);[Red]\(#,##0.0\)"/>
    <numFmt numFmtId="202" formatCode="_-* #,##0.0_-;\-* #,##0.0_-;_-* &quot;-&quot;_-;_-@_-"/>
    <numFmt numFmtId="203" formatCode="#,##0.0########"/>
    <numFmt numFmtId="204" formatCode="_-* #,##0.00_-;\-* #,##0.00_-;_-* &quot;-&quot;_-;_-@_-"/>
  </numFmts>
  <fonts count="8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b/>
      <sz val="11"/>
      <name val="Helv"/>
      <family val="2"/>
    </font>
    <font>
      <sz val="18"/>
      <color indexed="12"/>
      <name val="MS Sans Serif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Arial"/>
      <family val="2"/>
    </font>
    <font>
      <b/>
      <sz val="12"/>
      <color indexed="8"/>
      <name val="굴림체"/>
      <family val="3"/>
      <charset val="129"/>
    </font>
    <font>
      <sz val="12"/>
      <name val="돋움체"/>
      <family val="3"/>
      <charset val="129"/>
    </font>
    <font>
      <sz val="10"/>
      <name val="명조"/>
      <family val="3"/>
      <charset val="129"/>
    </font>
    <font>
      <sz val="10"/>
      <name val="Helv"/>
      <family val="2"/>
    </font>
    <font>
      <sz val="11"/>
      <name val="μ¸¿o"/>
      <family val="3"/>
      <charset val="129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0"/>
      <name val="Arial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u/>
      <sz val="9.9"/>
      <color indexed="36"/>
      <name val="돋움"/>
      <family val="3"/>
      <charset val="129"/>
    </font>
    <font>
      <sz val="10"/>
      <name val="Arial Narrow"/>
      <family val="2"/>
    </font>
    <font>
      <sz val="11"/>
      <name val="굴림체"/>
      <family val="3"/>
      <charset val="129"/>
    </font>
    <font>
      <sz val="8"/>
      <name val="바탕"/>
      <family val="1"/>
      <charset val="129"/>
    </font>
    <font>
      <b/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indexed="8"/>
      <name val="굴림체"/>
      <family val="3"/>
    </font>
    <font>
      <b/>
      <sz val="18"/>
      <color indexed="8"/>
      <name val="굴림체"/>
      <family val="3"/>
      <charset val="129"/>
    </font>
    <font>
      <b/>
      <sz val="24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22"/>
      <color indexed="8"/>
      <name val="굴림체"/>
      <family val="3"/>
      <charset val="129"/>
    </font>
    <font>
      <b/>
      <sz val="22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sz val="14"/>
      <color indexed="8"/>
      <name val="굴림체"/>
      <family val="3"/>
      <charset val="129"/>
    </font>
    <font>
      <sz val="16"/>
      <color indexed="8"/>
      <name val="굴림체"/>
      <family val="3"/>
      <charset val="129"/>
    </font>
    <font>
      <b/>
      <sz val="16"/>
      <color indexed="8"/>
      <name val="굴림체"/>
      <family val="3"/>
      <charset val="129"/>
    </font>
    <font>
      <b/>
      <sz val="18"/>
      <color indexed="8"/>
      <name val="굴림"/>
      <family val="3"/>
      <charset val="129"/>
    </font>
    <font>
      <b/>
      <sz val="14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b/>
      <sz val="18"/>
      <color indexed="8"/>
      <name val="맑은 고딕"/>
      <family val="3"/>
      <charset val="129"/>
    </font>
    <font>
      <b/>
      <sz val="28"/>
      <name val="MD아트체"/>
      <family val="1"/>
      <charset val="129"/>
    </font>
    <font>
      <b/>
      <sz val="14"/>
      <name val="굴림체"/>
      <family val="3"/>
      <charset val="129"/>
    </font>
    <font>
      <sz val="16"/>
      <name val="돋움"/>
      <family val="3"/>
      <charset val="129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49">
    <xf numFmtId="0" fontId="0" fillId="0" borderId="0">
      <alignment vertical="center"/>
    </xf>
    <xf numFmtId="0" fontId="3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185" fontId="3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8" fillId="3" borderId="0" applyNumberFormat="0" applyBorder="0" applyAlignment="0" applyProtection="0">
      <alignment vertical="center"/>
    </xf>
    <xf numFmtId="0" fontId="33" fillId="0" borderId="0">
      <protection locked="0"/>
    </xf>
    <xf numFmtId="0" fontId="33" fillId="0" borderId="0"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9" fillId="22" borderId="0" applyNumberFormat="0" applyBorder="0" applyAlignment="0" applyProtection="0">
      <alignment vertical="center"/>
    </xf>
    <xf numFmtId="0" fontId="3" fillId="0" borderId="0"/>
    <xf numFmtId="177" fontId="10" fillId="0" borderId="3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184" fontId="34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5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4" fontId="33" fillId="0" borderId="0">
      <protection locked="0"/>
    </xf>
    <xf numFmtId="3" fontId="1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" fillId="0" borderId="0"/>
    <xf numFmtId="0" fontId="22" fillId="20" borderId="10" applyNumberFormat="0" applyAlignment="0" applyProtection="0">
      <alignment vertical="center"/>
    </xf>
    <xf numFmtId="42" fontId="1" fillId="0" borderId="0" applyFont="0" applyFill="0" applyBorder="0" applyAlignment="0" applyProtection="0"/>
    <xf numFmtId="186" fontId="3" fillId="0" borderId="0">
      <protection locked="0"/>
    </xf>
    <xf numFmtId="0" fontId="1" fillId="0" borderId="0"/>
    <xf numFmtId="0" fontId="1" fillId="0" borderId="0">
      <alignment vertical="center"/>
    </xf>
    <xf numFmtId="0" fontId="36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5" fillId="0" borderId="0"/>
    <xf numFmtId="0" fontId="3" fillId="0" borderId="0"/>
    <xf numFmtId="0" fontId="1" fillId="0" borderId="0"/>
    <xf numFmtId="0" fontId="3" fillId="0" borderId="3">
      <alignment vertical="center" wrapText="1"/>
    </xf>
    <xf numFmtId="0" fontId="33" fillId="0" borderId="11">
      <protection locked="0"/>
    </xf>
    <xf numFmtId="187" fontId="3" fillId="0" borderId="0">
      <protection locked="0"/>
    </xf>
    <xf numFmtId="188" fontId="3" fillId="0" borderId="0">
      <protection locked="0"/>
    </xf>
    <xf numFmtId="0" fontId="37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37" fillId="0" borderId="0"/>
    <xf numFmtId="0" fontId="23" fillId="0" borderId="0"/>
    <xf numFmtId="0" fontId="37" fillId="0" borderId="0"/>
    <xf numFmtId="0" fontId="39" fillId="0" borderId="0" applyNumberFormat="0"/>
    <xf numFmtId="0" fontId="37" fillId="0" borderId="0"/>
    <xf numFmtId="0" fontId="23" fillId="0" borderId="0"/>
    <xf numFmtId="0" fontId="37" fillId="0" borderId="0"/>
    <xf numFmtId="0" fontId="23" fillId="0" borderId="0"/>
    <xf numFmtId="0" fontId="24" fillId="0" borderId="0"/>
    <xf numFmtId="181" fontId="1" fillId="0" borderId="0"/>
    <xf numFmtId="179" fontId="25" fillId="0" borderId="0" applyFont="0" applyFill="0" applyBorder="0" applyAlignment="0" applyProtection="0"/>
    <xf numFmtId="0" fontId="35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1" fillId="0" borderId="0"/>
    <xf numFmtId="183" fontId="1" fillId="0" borderId="0"/>
    <xf numFmtId="38" fontId="26" fillId="24" borderId="0" applyNumberFormat="0" applyBorder="0" applyAlignment="0" applyProtection="0"/>
    <xf numFmtId="0" fontId="27" fillId="0" borderId="0">
      <alignment horizontal="left"/>
    </xf>
    <xf numFmtId="0" fontId="28" fillId="0" borderId="12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NumberFormat="0" applyFill="0" applyBorder="0" applyAlignment="0" applyProtection="0"/>
    <xf numFmtId="10" fontId="26" fillId="24" borderId="14" applyNumberFormat="0" applyBorder="0" applyAlignment="0" applyProtection="0"/>
    <xf numFmtId="0" fontId="30" fillId="0" borderId="15"/>
    <xf numFmtId="182" fontId="3" fillId="0" borderId="0"/>
    <xf numFmtId="0" fontId="25" fillId="0" borderId="0"/>
    <xf numFmtId="10" fontId="25" fillId="0" borderId="0" applyFont="0" applyFill="0" applyBorder="0" applyAlignment="0" applyProtection="0"/>
    <xf numFmtId="0" fontId="30" fillId="0" borderId="0"/>
    <xf numFmtId="0" fontId="31" fillId="25" borderId="0">
      <alignment horizontal="centerContinuous"/>
    </xf>
    <xf numFmtId="3" fontId="43" fillId="0" borderId="14"/>
    <xf numFmtId="40" fontId="3" fillId="0" borderId="44"/>
    <xf numFmtId="0" fontId="44" fillId="0" borderId="0" applyFont="0" applyFill="0" applyBorder="0" applyAlignment="0" applyProtection="0"/>
    <xf numFmtId="0" fontId="3" fillId="0" borderId="0"/>
    <xf numFmtId="0" fontId="25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3" fontId="43" fillId="0" borderId="14"/>
    <xf numFmtId="3" fontId="43" fillId="0" borderId="14"/>
    <xf numFmtId="42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6" fillId="0" borderId="0"/>
    <xf numFmtId="191" fontId="1" fillId="0" borderId="0" applyFill="0" applyBorder="0" applyAlignment="0"/>
    <xf numFmtId="41" fontId="47" fillId="0" borderId="0" applyFont="0" applyFill="0" applyBorder="0" applyAlignment="0" applyProtection="0"/>
    <xf numFmtId="0" fontId="48" fillId="0" borderId="0" applyNumberFormat="0" applyAlignment="0">
      <alignment horizontal="left"/>
    </xf>
    <xf numFmtId="0" fontId="47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/>
    <xf numFmtId="37" fontId="51" fillId="0" borderId="0"/>
    <xf numFmtId="30" fontId="52" fillId="0" borderId="0" applyNumberFormat="0" applyFill="0" applyBorder="0" applyAlignment="0" applyProtection="0">
      <alignment horizontal="left"/>
    </xf>
    <xf numFmtId="40" fontId="53" fillId="0" borderId="0" applyBorder="0">
      <alignment horizontal="right"/>
    </xf>
    <xf numFmtId="0" fontId="54" fillId="0" borderId="0" applyNumberFormat="0" applyFill="0" applyBorder="0" applyAlignment="0" applyProtection="0">
      <alignment vertical="top"/>
      <protection locked="0"/>
    </xf>
    <xf numFmtId="9" fontId="55" fillId="0" borderId="0" applyFont="0" applyFill="0" applyBorder="0" applyAlignment="0" applyProtection="0">
      <alignment vertical="center"/>
    </xf>
    <xf numFmtId="192" fontId="1" fillId="0" borderId="0" applyFont="0" applyFill="0" applyBorder="0" applyAlignment="0" applyProtection="0"/>
    <xf numFmtId="40" fontId="3" fillId="0" borderId="44"/>
    <xf numFmtId="0" fontId="3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42" fontId="1" fillId="0" borderId="0" applyFont="0" applyFill="0" applyBorder="0" applyAlignment="0" applyProtection="0">
      <alignment vertical="center"/>
    </xf>
    <xf numFmtId="0" fontId="1" fillId="0" borderId="0"/>
  </cellStyleXfs>
  <cellXfs count="30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Alignment="1">
      <alignment horizontal="center"/>
    </xf>
    <xf numFmtId="0" fontId="56" fillId="26" borderId="14" xfId="146" applyFont="1" applyFill="1" applyBorder="1" applyAlignment="1">
      <alignment horizontal="center"/>
    </xf>
    <xf numFmtId="0" fontId="56" fillId="26" borderId="14" xfId="146" applyFont="1" applyFill="1" applyBorder="1" applyAlignment="1">
      <alignment horizontal="center" vertical="center"/>
    </xf>
    <xf numFmtId="0" fontId="61" fillId="0" borderId="40" xfId="146" applyFont="1" applyFill="1" applyBorder="1"/>
    <xf numFmtId="0" fontId="62" fillId="0" borderId="41" xfId="146" applyFont="1" applyFill="1" applyBorder="1" applyAlignment="1">
      <alignment horizontal="left"/>
    </xf>
    <xf numFmtId="0" fontId="61" fillId="0" borderId="41" xfId="146" applyFont="1" applyFill="1" applyBorder="1"/>
    <xf numFmtId="0" fontId="63" fillId="0" borderId="41" xfId="146" applyFont="1" applyFill="1" applyBorder="1" applyAlignment="1">
      <alignment horizontal="left"/>
    </xf>
    <xf numFmtId="178" fontId="63" fillId="0" borderId="41" xfId="146" applyNumberFormat="1" applyFont="1" applyFill="1" applyBorder="1"/>
    <xf numFmtId="0" fontId="63" fillId="0" borderId="41" xfId="146" applyFont="1" applyFill="1" applyBorder="1"/>
    <xf numFmtId="3" fontId="63" fillId="0" borderId="41" xfId="146" applyNumberFormat="1" applyFont="1" applyFill="1" applyBorder="1"/>
    <xf numFmtId="193" fontId="63" fillId="0" borderId="34" xfId="146" applyNumberFormat="1" applyFont="1" applyFill="1" applyBorder="1" applyAlignment="1">
      <alignment horizontal="center"/>
    </xf>
    <xf numFmtId="0" fontId="62" fillId="0" borderId="30" xfId="146" applyFont="1" applyFill="1" applyBorder="1" applyAlignment="1">
      <alignment shrinkToFit="1"/>
    </xf>
    <xf numFmtId="0" fontId="42" fillId="0" borderId="30" xfId="146" applyFont="1" applyFill="1" applyBorder="1" applyAlignment="1">
      <alignment horizontal="left"/>
    </xf>
    <xf numFmtId="0" fontId="42" fillId="0" borderId="0" xfId="146" applyFont="1" applyFill="1" applyBorder="1" applyAlignment="1">
      <alignment horizontal="left"/>
    </xf>
    <xf numFmtId="0" fontId="64" fillId="0" borderId="0" xfId="146" applyFont="1" applyFill="1" applyBorder="1" applyAlignment="1">
      <alignment horizontal="left"/>
    </xf>
    <xf numFmtId="0" fontId="64" fillId="0" borderId="0" xfId="146" applyFont="1" applyFill="1" applyBorder="1" applyAlignment="1"/>
    <xf numFmtId="178" fontId="42" fillId="0" borderId="0" xfId="146" applyNumberFormat="1" applyFont="1" applyFill="1" applyBorder="1" applyAlignment="1"/>
    <xf numFmtId="3" fontId="42" fillId="0" borderId="0" xfId="146" applyNumberFormat="1" applyFont="1" applyFill="1" applyBorder="1" applyAlignment="1"/>
    <xf numFmtId="193" fontId="42" fillId="0" borderId="38" xfId="146" applyNumberFormat="1" applyFont="1" applyFill="1" applyBorder="1" applyAlignment="1">
      <alignment horizontal="center"/>
    </xf>
    <xf numFmtId="0" fontId="63" fillId="0" borderId="48" xfId="146" applyFont="1" applyFill="1" applyBorder="1" applyAlignment="1">
      <alignment horizontal="left" vertical="center"/>
    </xf>
    <xf numFmtId="0" fontId="63" fillId="0" borderId="31" xfId="146" applyFont="1" applyFill="1" applyBorder="1" applyAlignment="1">
      <alignment horizontal="left" vertical="center"/>
    </xf>
    <xf numFmtId="0" fontId="66" fillId="0" borderId="31" xfId="146" quotePrefix="1" applyFont="1" applyFill="1" applyBorder="1" applyAlignment="1">
      <alignment horizontal="left" vertical="center"/>
    </xf>
    <xf numFmtId="0" fontId="63" fillId="0" borderId="31" xfId="146" applyFont="1" applyFill="1" applyBorder="1" applyAlignment="1">
      <alignment vertical="center"/>
    </xf>
    <xf numFmtId="0" fontId="66" fillId="0" borderId="31" xfId="146" applyFont="1" applyFill="1" applyBorder="1" applyAlignment="1">
      <alignment horizontal="center" vertical="center"/>
    </xf>
    <xf numFmtId="3" fontId="63" fillId="0" borderId="31" xfId="146" applyNumberFormat="1" applyFont="1" applyFill="1" applyBorder="1" applyAlignment="1">
      <alignment vertical="center"/>
    </xf>
    <xf numFmtId="178" fontId="63" fillId="0" borderId="31" xfId="146" applyNumberFormat="1" applyFont="1" applyFill="1" applyBorder="1" applyAlignment="1">
      <alignment vertical="center"/>
    </xf>
    <xf numFmtId="3" fontId="62" fillId="0" borderId="31" xfId="146" applyNumberFormat="1" applyFont="1" applyFill="1" applyBorder="1" applyAlignment="1">
      <alignment vertical="center"/>
    </xf>
    <xf numFmtId="193" fontId="62" fillId="0" borderId="39" xfId="146" applyNumberFormat="1" applyFont="1" applyFill="1" applyBorder="1" applyAlignment="1">
      <alignment horizontal="right" vertical="center"/>
    </xf>
    <xf numFmtId="0" fontId="68" fillId="0" borderId="50" xfId="146" applyFont="1" applyFill="1" applyBorder="1" applyAlignment="1">
      <alignment horizontal="center" vertical="center" textRotation="255" wrapText="1"/>
    </xf>
    <xf numFmtId="0" fontId="68" fillId="0" borderId="51" xfId="146" applyFont="1" applyFill="1" applyBorder="1" applyAlignment="1">
      <alignment horizontal="center" vertical="center" textRotation="255"/>
    </xf>
    <xf numFmtId="49" fontId="68" fillId="0" borderId="12" xfId="146" applyNumberFormat="1" applyFont="1" applyFill="1" applyBorder="1" applyAlignment="1">
      <alignment vertical="center" textRotation="255"/>
    </xf>
    <xf numFmtId="49" fontId="68" fillId="0" borderId="12" xfId="146" applyNumberFormat="1" applyFont="1" applyFill="1" applyBorder="1" applyAlignment="1">
      <alignment horizontal="center" vertical="center" textRotation="255"/>
    </xf>
    <xf numFmtId="3" fontId="68" fillId="0" borderId="12" xfId="146" applyNumberFormat="1" applyFont="1" applyFill="1" applyBorder="1" applyAlignment="1">
      <alignment vertical="center"/>
    </xf>
    <xf numFmtId="3" fontId="68" fillId="0" borderId="12" xfId="146" applyNumberFormat="1" applyFont="1" applyFill="1" applyBorder="1" applyAlignment="1">
      <alignment horizontal="right" vertical="center"/>
    </xf>
    <xf numFmtId="3" fontId="68" fillId="0" borderId="12" xfId="146" applyNumberFormat="1" applyFont="1" applyFill="1" applyBorder="1" applyAlignment="1">
      <alignment horizontal="center" vertical="center"/>
    </xf>
    <xf numFmtId="193" fontId="68" fillId="0" borderId="49" xfId="146" applyNumberFormat="1" applyFont="1" applyFill="1" applyBorder="1" applyAlignment="1">
      <alignment horizontal="left" vertical="center"/>
    </xf>
    <xf numFmtId="0" fontId="68" fillId="0" borderId="30" xfId="146" applyFont="1" applyFill="1" applyBorder="1" applyAlignment="1">
      <alignment horizontal="left" vertical="center" textRotation="255"/>
    </xf>
    <xf numFmtId="0" fontId="68" fillId="0" borderId="0" xfId="146" applyFont="1" applyFill="1" applyBorder="1" applyAlignment="1">
      <alignment horizontal="left" vertical="center" textRotation="255"/>
    </xf>
    <xf numFmtId="49" fontId="68" fillId="0" borderId="41" xfId="146" applyNumberFormat="1" applyFont="1" applyFill="1" applyBorder="1" applyAlignment="1">
      <alignment horizontal="right" vertical="center" textRotation="255"/>
    </xf>
    <xf numFmtId="0" fontId="66" fillId="0" borderId="0" xfId="146" applyFont="1" applyFill="1" applyBorder="1" applyAlignment="1">
      <alignment horizontal="center" vertical="center"/>
    </xf>
    <xf numFmtId="3" fontId="68" fillId="0" borderId="0" xfId="146" applyNumberFormat="1" applyFont="1" applyFill="1" applyBorder="1" applyAlignment="1">
      <alignment horizontal="left" vertical="center" textRotation="255"/>
    </xf>
    <xf numFmtId="49" fontId="68" fillId="0" borderId="0" xfId="146" applyNumberFormat="1" applyFont="1" applyFill="1" applyBorder="1" applyAlignment="1">
      <alignment horizontal="right" vertical="center" textRotation="255"/>
    </xf>
    <xf numFmtId="49" fontId="68" fillId="0" borderId="0" xfId="146" applyNumberFormat="1" applyFont="1" applyFill="1" applyBorder="1" applyAlignment="1">
      <alignment vertical="center" textRotation="255"/>
    </xf>
    <xf numFmtId="49" fontId="68" fillId="0" borderId="0" xfId="146" applyNumberFormat="1" applyFont="1" applyFill="1" applyBorder="1" applyAlignment="1">
      <alignment horizontal="center" vertical="center" textRotation="255"/>
    </xf>
    <xf numFmtId="3" fontId="68" fillId="0" borderId="0" xfId="146" applyNumberFormat="1" applyFont="1" applyFill="1" applyBorder="1" applyAlignment="1">
      <alignment vertical="center"/>
    </xf>
    <xf numFmtId="3" fontId="68" fillId="0" borderId="0" xfId="146" applyNumberFormat="1" applyFont="1" applyFill="1" applyBorder="1" applyAlignment="1">
      <alignment horizontal="right" vertical="center"/>
    </xf>
    <xf numFmtId="3" fontId="68" fillId="0" borderId="0" xfId="146" applyNumberFormat="1" applyFont="1" applyFill="1" applyBorder="1" applyAlignment="1">
      <alignment horizontal="center" vertical="center"/>
    </xf>
    <xf numFmtId="193" fontId="68" fillId="0" borderId="38" xfId="146" applyNumberFormat="1" applyFont="1" applyFill="1" applyBorder="1" applyAlignment="1">
      <alignment horizontal="left" vertical="center"/>
    </xf>
    <xf numFmtId="197" fontId="69" fillId="0" borderId="30" xfId="146" applyNumberFormat="1" applyFont="1" applyFill="1" applyBorder="1" applyAlignment="1"/>
    <xf numFmtId="0" fontId="61" fillId="0" borderId="0" xfId="146" applyNumberFormat="1" applyFont="1" applyFill="1" applyBorder="1" applyAlignment="1"/>
    <xf numFmtId="197" fontId="69" fillId="0" borderId="0" xfId="146" applyNumberFormat="1" applyFont="1" applyFill="1" applyBorder="1" applyAlignment="1"/>
    <xf numFmtId="0" fontId="61" fillId="0" borderId="0" xfId="146" quotePrefix="1" applyFont="1" applyFill="1" applyBorder="1" applyAlignment="1"/>
    <xf numFmtId="0" fontId="63" fillId="0" borderId="0" xfId="146" applyFont="1" applyFill="1" applyBorder="1" applyAlignment="1">
      <alignment vertical="center"/>
    </xf>
    <xf numFmtId="3" fontId="63" fillId="0" borderId="0" xfId="146" applyNumberFormat="1" applyFont="1" applyFill="1" applyBorder="1" applyAlignment="1">
      <alignment vertical="center"/>
    </xf>
    <xf numFmtId="178" fontId="63" fillId="0" borderId="0" xfId="146" applyNumberFormat="1" applyFont="1" applyFill="1" applyBorder="1" applyAlignment="1">
      <alignment vertical="center"/>
    </xf>
    <xf numFmtId="193" fontId="63" fillId="0" borderId="38" xfId="146" applyNumberFormat="1" applyFont="1" applyFill="1" applyBorder="1" applyAlignment="1">
      <alignment horizontal="center" vertical="center"/>
    </xf>
    <xf numFmtId="0" fontId="61" fillId="0" borderId="0" xfId="146" applyFont="1" applyFill="1" applyBorder="1" applyAlignment="1"/>
    <xf numFmtId="0" fontId="70" fillId="0" borderId="0" xfId="146" applyFont="1" applyFill="1" applyBorder="1" applyAlignment="1"/>
    <xf numFmtId="177" fontId="71" fillId="0" borderId="0" xfId="146" applyNumberFormat="1" applyFont="1" applyFill="1" applyBorder="1" applyAlignment="1" applyProtection="1">
      <alignment horizontal="left" vertical="center"/>
      <protection locked="0"/>
    </xf>
    <xf numFmtId="0" fontId="42" fillId="0" borderId="0" xfId="146" applyFont="1" applyFill="1" applyBorder="1" applyAlignment="1">
      <alignment horizontal="left" vertical="center"/>
    </xf>
    <xf numFmtId="0" fontId="42" fillId="0" borderId="0" xfId="146" applyFont="1" applyFill="1" applyBorder="1" applyAlignment="1">
      <alignment horizontal="center" vertical="center"/>
    </xf>
    <xf numFmtId="0" fontId="61" fillId="0" borderId="0" xfId="146" applyFont="1" applyFill="1" applyBorder="1" applyAlignment="1">
      <alignment vertical="center"/>
    </xf>
    <xf numFmtId="194" fontId="71" fillId="0" borderId="0" xfId="146" quotePrefix="1" applyNumberFormat="1" applyFont="1" applyFill="1" applyBorder="1" applyAlignment="1" applyProtection="1">
      <alignment horizontal="left" vertical="center"/>
      <protection locked="0"/>
    </xf>
    <xf numFmtId="194" fontId="71" fillId="0" borderId="0" xfId="146" applyNumberFormat="1" applyFont="1" applyFill="1" applyBorder="1" applyAlignment="1" applyProtection="1">
      <alignment vertical="center"/>
      <protection locked="0"/>
    </xf>
    <xf numFmtId="0" fontId="72" fillId="0" borderId="0" xfId="146" applyFont="1" applyFill="1" applyBorder="1" applyAlignment="1" applyProtection="1">
      <alignment vertical="center"/>
      <protection locked="0"/>
    </xf>
    <xf numFmtId="0" fontId="61" fillId="0" borderId="38" xfId="146" applyFont="1" applyFill="1" applyBorder="1" applyAlignment="1" applyProtection="1">
      <alignment vertical="center"/>
      <protection locked="0"/>
    </xf>
    <xf numFmtId="177" fontId="71" fillId="0" borderId="0" xfId="146" applyNumberFormat="1" applyFont="1" applyFill="1" applyBorder="1" applyAlignment="1" applyProtection="1">
      <alignment horizontal="left"/>
      <protection locked="0"/>
    </xf>
    <xf numFmtId="194" fontId="71" fillId="0" borderId="0" xfId="146" quotePrefix="1" applyNumberFormat="1" applyFont="1" applyFill="1" applyBorder="1" applyAlignment="1" applyProtection="1">
      <alignment horizontal="right" vertical="center"/>
      <protection locked="0"/>
    </xf>
    <xf numFmtId="177" fontId="71" fillId="0" borderId="0" xfId="146" applyNumberFormat="1" applyFont="1" applyFill="1" applyBorder="1" applyAlignment="1" applyProtection="1">
      <alignment horizontal="center" vertical="center"/>
      <protection locked="0"/>
    </xf>
    <xf numFmtId="194" fontId="71" fillId="0" borderId="0" xfId="146" quotePrefix="1" applyNumberFormat="1" applyFont="1" applyFill="1" applyBorder="1" applyAlignment="1" applyProtection="1">
      <alignment vertical="center"/>
      <protection locked="0"/>
    </xf>
    <xf numFmtId="177" fontId="71" fillId="0" borderId="0" xfId="146" applyNumberFormat="1" applyFont="1" applyFill="1" applyBorder="1" applyAlignment="1" applyProtection="1">
      <alignment horizontal="center"/>
      <protection locked="0"/>
    </xf>
    <xf numFmtId="194" fontId="71" fillId="0" borderId="0" xfId="146" quotePrefix="1" applyNumberFormat="1" applyFont="1" applyFill="1" applyBorder="1" applyAlignment="1" applyProtection="1">
      <alignment horizontal="left"/>
      <protection locked="0"/>
    </xf>
    <xf numFmtId="0" fontId="72" fillId="0" borderId="0" xfId="146" applyFont="1" applyFill="1" applyBorder="1" applyAlignment="1" applyProtection="1">
      <protection locked="0"/>
    </xf>
    <xf numFmtId="0" fontId="61" fillId="0" borderId="38" xfId="146" applyFont="1" applyFill="1" applyBorder="1" applyAlignment="1" applyProtection="1">
      <protection locked="0"/>
    </xf>
    <xf numFmtId="194" fontId="71" fillId="0" borderId="0" xfId="146" quotePrefix="1" applyNumberFormat="1" applyFont="1" applyFill="1" applyBorder="1" applyAlignment="1" applyProtection="1">
      <protection locked="0"/>
    </xf>
    <xf numFmtId="0" fontId="73" fillId="0" borderId="0" xfId="146" quotePrefix="1" applyFont="1" applyFill="1" applyBorder="1" applyAlignment="1">
      <alignment horizontal="left"/>
    </xf>
    <xf numFmtId="0" fontId="42" fillId="0" borderId="0" xfId="146" applyFont="1" applyFill="1" applyBorder="1" applyAlignment="1"/>
    <xf numFmtId="0" fontId="61" fillId="0" borderId="0" xfId="146" applyNumberFormat="1" applyFont="1" applyFill="1" applyBorder="1" applyAlignment="1" applyProtection="1">
      <protection locked="0"/>
    </xf>
    <xf numFmtId="199" fontId="67" fillId="0" borderId="0" xfId="146" applyNumberFormat="1" applyFont="1" applyFill="1" applyBorder="1" applyAlignment="1" applyProtection="1">
      <alignment horizontal="right" vertical="center"/>
      <protection locked="0"/>
    </xf>
    <xf numFmtId="0" fontId="61" fillId="0" borderId="0" xfId="146" applyNumberFormat="1" applyFont="1" applyFill="1" applyBorder="1" applyAlignment="1" applyProtection="1">
      <alignment horizontal="left" vertical="center"/>
      <protection locked="0"/>
    </xf>
    <xf numFmtId="0" fontId="61" fillId="0" borderId="0" xfId="146" applyNumberFormat="1" applyFont="1" applyFill="1" applyBorder="1" applyAlignment="1" applyProtection="1">
      <alignment vertical="center"/>
      <protection locked="0"/>
    </xf>
    <xf numFmtId="0" fontId="42" fillId="0" borderId="30" xfId="146" applyFont="1" applyFill="1" applyBorder="1" applyAlignment="1">
      <alignment horizontal="left" vertical="center"/>
    </xf>
    <xf numFmtId="3" fontId="69" fillId="0" borderId="0" xfId="146" applyNumberFormat="1" applyFont="1" applyFill="1" applyBorder="1" applyAlignment="1">
      <alignment horizontal="right" vertical="center"/>
    </xf>
    <xf numFmtId="3" fontId="42" fillId="0" borderId="0" xfId="146" applyNumberFormat="1" applyFont="1" applyFill="1" applyBorder="1" applyAlignment="1">
      <alignment vertical="center"/>
    </xf>
    <xf numFmtId="193" fontId="42" fillId="0" borderId="38" xfId="146" applyNumberFormat="1" applyFont="1" applyFill="1" applyBorder="1" applyAlignment="1">
      <alignment horizontal="center" vertical="center"/>
    </xf>
    <xf numFmtId="0" fontId="63" fillId="0" borderId="30" xfId="146" applyFont="1" applyFill="1" applyBorder="1" applyAlignment="1">
      <alignment horizontal="left"/>
    </xf>
    <xf numFmtId="0" fontId="63" fillId="0" borderId="0" xfId="146" applyFont="1" applyFill="1" applyBorder="1" applyAlignment="1">
      <alignment horizontal="left"/>
    </xf>
    <xf numFmtId="3" fontId="63" fillId="0" borderId="0" xfId="146" applyNumberFormat="1" applyFont="1" applyFill="1" applyBorder="1" applyAlignment="1"/>
    <xf numFmtId="193" fontId="63" fillId="0" borderId="38" xfId="146" applyNumberFormat="1" applyFont="1" applyFill="1" applyBorder="1" applyAlignment="1">
      <alignment horizontal="center"/>
    </xf>
    <xf numFmtId="0" fontId="63" fillId="0" borderId="48" xfId="146" applyFont="1" applyFill="1" applyBorder="1" applyAlignment="1">
      <alignment horizontal="left"/>
    </xf>
    <xf numFmtId="0" fontId="63" fillId="0" borderId="31" xfId="146" applyFont="1" applyFill="1" applyBorder="1" applyAlignment="1">
      <alignment horizontal="left"/>
    </xf>
    <xf numFmtId="0" fontId="66" fillId="0" borderId="31" xfId="146" quotePrefix="1" applyFont="1" applyFill="1" applyBorder="1" applyAlignment="1">
      <alignment horizontal="left"/>
    </xf>
    <xf numFmtId="0" fontId="63" fillId="0" borderId="31" xfId="146" applyFont="1" applyFill="1" applyBorder="1" applyAlignment="1"/>
    <xf numFmtId="0" fontId="66" fillId="0" borderId="31" xfId="146" applyFont="1" applyFill="1" applyBorder="1" applyAlignment="1">
      <alignment horizontal="center"/>
    </xf>
    <xf numFmtId="3" fontId="63" fillId="0" borderId="31" xfId="146" applyNumberFormat="1" applyFont="1" applyFill="1" applyBorder="1" applyAlignment="1"/>
    <xf numFmtId="178" fontId="68" fillId="0" borderId="31" xfId="146" applyNumberFormat="1" applyFont="1" applyFill="1" applyBorder="1" applyAlignment="1"/>
    <xf numFmtId="3" fontId="68" fillId="0" borderId="31" xfId="146" applyNumberFormat="1" applyFont="1" applyFill="1" applyBorder="1" applyAlignment="1">
      <alignment horizontal="right"/>
    </xf>
    <xf numFmtId="3" fontId="68" fillId="0" borderId="31" xfId="146" applyNumberFormat="1" applyFont="1" applyFill="1" applyBorder="1" applyAlignment="1"/>
    <xf numFmtId="3" fontId="68" fillId="0" borderId="31" xfId="146" applyNumberFormat="1" applyFont="1" applyFill="1" applyBorder="1" applyAlignment="1">
      <alignment horizontal="left"/>
    </xf>
    <xf numFmtId="193" fontId="63" fillId="0" borderId="39" xfId="146" applyNumberFormat="1" applyFont="1" applyFill="1" applyBorder="1" applyAlignment="1">
      <alignment horizontal="center"/>
    </xf>
    <xf numFmtId="0" fontId="0" fillId="0" borderId="0" xfId="0" applyAlignment="1"/>
    <xf numFmtId="3" fontId="74" fillId="0" borderId="55" xfId="0" applyNumberFormat="1" applyFont="1" applyBorder="1" applyAlignment="1">
      <alignment horizontal="center" vertical="center"/>
    </xf>
    <xf numFmtId="3" fontId="74" fillId="0" borderId="22" xfId="0" applyNumberFormat="1" applyFont="1" applyBorder="1" applyAlignment="1">
      <alignment horizontal="center" vertical="center"/>
    </xf>
    <xf numFmtId="0" fontId="75" fillId="0" borderId="33" xfId="0" applyNumberFormat="1" applyFont="1" applyBorder="1" applyAlignment="1">
      <alignment horizontal="right" vertical="center"/>
    </xf>
    <xf numFmtId="3" fontId="75" fillId="0" borderId="47" xfId="0" applyNumberFormat="1" applyFont="1" applyBorder="1" applyAlignment="1">
      <alignment horizontal="left" vertical="center"/>
    </xf>
    <xf numFmtId="0" fontId="75" fillId="0" borderId="37" xfId="0" applyNumberFormat="1" applyFont="1" applyBorder="1" applyAlignment="1">
      <alignment horizontal="right" vertical="center"/>
    </xf>
    <xf numFmtId="3" fontId="75" fillId="0" borderId="58" xfId="0" applyNumberFormat="1" applyFont="1" applyBorder="1" applyAlignment="1">
      <alignment horizontal="left" vertical="center"/>
    </xf>
    <xf numFmtId="10" fontId="75" fillId="0" borderId="33" xfId="0" applyNumberFormat="1" applyFont="1" applyBorder="1" applyAlignment="1">
      <alignment horizontal="right" vertical="center"/>
    </xf>
    <xf numFmtId="9" fontId="75" fillId="0" borderId="37" xfId="0" applyNumberFormat="1" applyFont="1" applyBorder="1" applyAlignment="1">
      <alignment horizontal="right" vertical="center"/>
    </xf>
    <xf numFmtId="0" fontId="75" fillId="0" borderId="60" xfId="0" applyNumberFormat="1" applyFont="1" applyBorder="1" applyAlignment="1">
      <alignment horizontal="right" vertical="center"/>
    </xf>
    <xf numFmtId="3" fontId="75" fillId="0" borderId="44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75" fillId="0" borderId="46" xfId="0" applyNumberFormat="1" applyFont="1" applyBorder="1" applyAlignment="1">
      <alignment horizontal="center" vertical="center"/>
    </xf>
    <xf numFmtId="3" fontId="75" fillId="0" borderId="42" xfId="0" applyNumberFormat="1" applyFont="1" applyBorder="1" applyAlignment="1">
      <alignment horizontal="center" vertical="center"/>
    </xf>
    <xf numFmtId="3" fontId="75" fillId="0" borderId="5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00" fontId="75" fillId="0" borderId="33" xfId="0" applyNumberFormat="1" applyFont="1" applyBorder="1" applyAlignment="1">
      <alignment horizontal="right" vertical="center"/>
    </xf>
    <xf numFmtId="3" fontId="75" fillId="0" borderId="0" xfId="0" applyNumberFormat="1" applyFont="1" applyBorder="1" applyAlignment="1">
      <alignment vertical="center"/>
    </xf>
    <xf numFmtId="3" fontId="74" fillId="0" borderId="0" xfId="0" applyNumberFormat="1" applyFont="1" applyBorder="1" applyAlignment="1">
      <alignment vertical="center"/>
    </xf>
    <xf numFmtId="3" fontId="75" fillId="0" borderId="61" xfId="0" applyNumberFormat="1" applyFont="1" applyBorder="1" applyAlignment="1">
      <alignment vertical="center"/>
    </xf>
    <xf numFmtId="0" fontId="74" fillId="0" borderId="55" xfId="0" applyNumberFormat="1" applyFont="1" applyBorder="1" applyAlignment="1">
      <alignment horizontal="center" vertical="center"/>
    </xf>
    <xf numFmtId="3" fontId="75" fillId="0" borderId="20" xfId="0" applyNumberFormat="1" applyFont="1" applyBorder="1" applyAlignment="1">
      <alignment vertical="center"/>
    </xf>
    <xf numFmtId="3" fontId="75" fillId="0" borderId="0" xfId="0" applyNumberFormat="1" applyFont="1" applyBorder="1" applyAlignment="1">
      <alignment horizontal="distributed" vertical="center"/>
    </xf>
    <xf numFmtId="3" fontId="75" fillId="0" borderId="35" xfId="0" applyNumberFormat="1" applyFont="1" applyBorder="1" applyAlignment="1">
      <alignment horizontal="distributed" vertical="center"/>
    </xf>
    <xf numFmtId="3" fontId="75" fillId="0" borderId="32" xfId="0" applyNumberFormat="1" applyFont="1" applyBorder="1" applyAlignment="1">
      <alignment horizontal="center" vertical="center"/>
    </xf>
    <xf numFmtId="195" fontId="75" fillId="0" borderId="37" xfId="0" applyNumberFormat="1" applyFont="1" applyBorder="1" applyAlignment="1">
      <alignment horizontal="right" vertical="center"/>
    </xf>
    <xf numFmtId="195" fontId="75" fillId="0" borderId="33" xfId="0" applyNumberFormat="1" applyFont="1" applyBorder="1" applyAlignment="1">
      <alignment horizontal="right" vertical="center"/>
    </xf>
    <xf numFmtId="0" fontId="56" fillId="26" borderId="14" xfId="146" applyFont="1" applyFill="1" applyBorder="1" applyAlignment="1">
      <alignment horizontal="center" vertical="center"/>
    </xf>
    <xf numFmtId="178" fontId="74" fillId="0" borderId="56" xfId="147" applyNumberFormat="1" applyFont="1" applyBorder="1" applyAlignment="1">
      <alignment horizontal="center" vertical="center"/>
    </xf>
    <xf numFmtId="178" fontId="75" fillId="0" borderId="33" xfId="147" applyNumberFormat="1" applyFont="1" applyBorder="1" applyAlignment="1">
      <alignment vertical="center"/>
    </xf>
    <xf numFmtId="178" fontId="75" fillId="0" borderId="33" xfId="147" applyNumberFormat="1" applyFont="1" applyBorder="1" applyAlignment="1">
      <alignment horizontal="right" vertical="center"/>
    </xf>
    <xf numFmtId="178" fontId="75" fillId="0" borderId="37" xfId="147" applyNumberFormat="1" applyFont="1" applyBorder="1" applyAlignment="1">
      <alignment vertical="center"/>
    </xf>
    <xf numFmtId="178" fontId="75" fillId="0" borderId="60" xfId="147" applyNumberFormat="1" applyFont="1" applyBorder="1" applyAlignment="1">
      <alignment vertical="center"/>
    </xf>
    <xf numFmtId="178" fontId="0" fillId="0" borderId="0" xfId="147" applyNumberFormat="1" applyFont="1" applyAlignment="1">
      <alignment vertical="center"/>
    </xf>
    <xf numFmtId="178" fontId="0" fillId="0" borderId="0" xfId="147" applyNumberFormat="1" applyFont="1" applyAlignment="1"/>
    <xf numFmtId="0" fontId="68" fillId="0" borderId="51" xfId="146" applyFont="1" applyFill="1" applyBorder="1" applyAlignment="1">
      <alignment horizontal="center" vertical="center" textRotation="255"/>
    </xf>
    <xf numFmtId="0" fontId="56" fillId="26" borderId="14" xfId="146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58" fillId="26" borderId="19" xfId="146" applyFont="1" applyFill="1" applyBorder="1" applyAlignment="1">
      <alignment horizontal="left" vertical="center"/>
    </xf>
    <xf numFmtId="0" fontId="58" fillId="26" borderId="35" xfId="146" applyFont="1" applyFill="1" applyBorder="1" applyAlignment="1">
      <alignment vertical="center" shrinkToFit="1"/>
    </xf>
    <xf numFmtId="41" fontId="56" fillId="26" borderId="35" xfId="45" applyNumberFormat="1" applyFont="1" applyFill="1" applyBorder="1" applyAlignment="1">
      <alignment vertical="center"/>
    </xf>
    <xf numFmtId="0" fontId="56" fillId="26" borderId="35" xfId="146" applyFont="1" applyFill="1" applyBorder="1" applyAlignment="1">
      <alignment horizontal="center" vertical="center"/>
    </xf>
    <xf numFmtId="3" fontId="56" fillId="26" borderId="35" xfId="146" applyNumberFormat="1" applyFont="1" applyFill="1" applyBorder="1" applyAlignment="1">
      <alignment vertical="center"/>
    </xf>
    <xf numFmtId="3" fontId="58" fillId="26" borderId="35" xfId="146" applyNumberFormat="1" applyFont="1" applyFill="1" applyBorder="1" applyAlignment="1">
      <alignment horizontal="right" vertical="center"/>
    </xf>
    <xf numFmtId="3" fontId="56" fillId="26" borderId="35" xfId="146" applyNumberFormat="1" applyFont="1" applyFill="1" applyBorder="1" applyAlignment="1">
      <alignment horizontal="right" vertical="center"/>
    </xf>
    <xf numFmtId="3" fontId="58" fillId="26" borderId="35" xfId="146" applyNumberFormat="1" applyFont="1" applyFill="1" applyBorder="1" applyAlignment="1">
      <alignment horizontal="center" vertical="center"/>
    </xf>
    <xf numFmtId="3" fontId="58" fillId="26" borderId="20" xfId="146" applyNumberFormat="1" applyFont="1" applyFill="1" applyBorder="1" applyAlignment="1">
      <alignment horizontal="center" vertical="center"/>
    </xf>
    <xf numFmtId="189" fontId="60" fillId="26" borderId="19" xfId="0" applyNumberFormat="1" applyFont="1" applyFill="1" applyBorder="1" applyAlignment="1">
      <alignment horizontal="center" vertical="center" shrinkToFit="1"/>
    </xf>
    <xf numFmtId="178" fontId="59" fillId="26" borderId="35" xfId="146" applyNumberFormat="1" applyFont="1" applyFill="1" applyBorder="1" applyAlignment="1">
      <alignment vertical="center"/>
    </xf>
    <xf numFmtId="3" fontId="60" fillId="0" borderId="35" xfId="0" applyNumberFormat="1" applyFont="1" applyFill="1" applyBorder="1" applyAlignment="1">
      <alignment horizontal="center" vertical="center"/>
    </xf>
    <xf numFmtId="3" fontId="59" fillId="26" borderId="35" xfId="146" applyNumberFormat="1" applyFont="1" applyFill="1" applyBorder="1" applyAlignment="1">
      <alignment vertical="center"/>
    </xf>
    <xf numFmtId="196" fontId="59" fillId="26" borderId="35" xfId="146" applyNumberFormat="1" applyFont="1" applyFill="1" applyBorder="1" applyAlignment="1">
      <alignment horizontal="center" vertical="center"/>
    </xf>
    <xf numFmtId="3" fontId="59" fillId="26" borderId="20" xfId="146" applyNumberFormat="1" applyFont="1" applyFill="1" applyBorder="1" applyAlignment="1">
      <alignment horizontal="center" vertical="center"/>
    </xf>
    <xf numFmtId="3" fontId="56" fillId="26" borderId="21" xfId="146" applyNumberFormat="1" applyFont="1" applyFill="1" applyBorder="1" applyAlignment="1">
      <alignment vertical="center"/>
    </xf>
    <xf numFmtId="0" fontId="56" fillId="26" borderId="21" xfId="146" applyFont="1" applyFill="1" applyBorder="1" applyAlignment="1">
      <alignment horizontal="centerContinuous" vertical="center"/>
    </xf>
    <xf numFmtId="190" fontId="60" fillId="0" borderId="35" xfId="0" applyNumberFormat="1" applyFont="1" applyFill="1" applyBorder="1" applyAlignment="1">
      <alignment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56" fillId="26" borderId="19" xfId="146" applyFont="1" applyFill="1" applyBorder="1" applyAlignment="1">
      <alignment horizontal="center" vertical="center"/>
    </xf>
    <xf numFmtId="0" fontId="56" fillId="26" borderId="35" xfId="146" applyFont="1" applyFill="1" applyBorder="1" applyAlignment="1">
      <alignment vertical="center" shrinkToFit="1"/>
    </xf>
    <xf numFmtId="3" fontId="56" fillId="26" borderId="35" xfId="146" applyNumberFormat="1" applyFont="1" applyFill="1" applyBorder="1" applyAlignment="1">
      <alignment horizontal="center" vertical="center"/>
    </xf>
    <xf numFmtId="3" fontId="56" fillId="26" borderId="20" xfId="146" applyNumberFormat="1" applyFont="1" applyFill="1" applyBorder="1" applyAlignment="1">
      <alignment horizontal="center" vertical="center"/>
    </xf>
    <xf numFmtId="0" fontId="58" fillId="26" borderId="19" xfId="146" applyFont="1" applyFill="1" applyBorder="1" applyAlignment="1">
      <alignment vertical="center"/>
    </xf>
    <xf numFmtId="0" fontId="56" fillId="26" borderId="19" xfId="146" applyFont="1" applyFill="1" applyBorder="1" applyAlignment="1">
      <alignment horizontal="center" vertical="center" shrinkToFit="1"/>
    </xf>
    <xf numFmtId="3" fontId="59" fillId="0" borderId="35" xfId="0" applyNumberFormat="1" applyFont="1" applyFill="1" applyBorder="1" applyAlignment="1">
      <alignment vertical="center" shrinkToFit="1"/>
    </xf>
    <xf numFmtId="3" fontId="59" fillId="0" borderId="35" xfId="0" applyNumberFormat="1" applyFont="1" applyFill="1" applyBorder="1" applyAlignment="1">
      <alignment horizontal="center" vertical="center"/>
    </xf>
    <xf numFmtId="3" fontId="56" fillId="26" borderId="35" xfId="146" applyNumberFormat="1" applyFont="1" applyFill="1" applyBorder="1" applyAlignment="1">
      <alignment horizontal="center" vertical="center" shrinkToFit="1"/>
    </xf>
    <xf numFmtId="3" fontId="59" fillId="26" borderId="35" xfId="146" applyNumberFormat="1" applyFont="1" applyFill="1" applyBorder="1" applyAlignment="1">
      <alignment horizontal="center" vertical="center"/>
    </xf>
    <xf numFmtId="0" fontId="0" fillId="0" borderId="0" xfId="0" applyAlignment="1"/>
    <xf numFmtId="0" fontId="56" fillId="26" borderId="21" xfId="146" applyFont="1" applyFill="1" applyBorder="1" applyAlignment="1">
      <alignment horizontal="center" vertical="center"/>
    </xf>
    <xf numFmtId="201" fontId="59" fillId="26" borderId="35" xfId="146" applyNumberFormat="1" applyFont="1" applyFill="1" applyBorder="1" applyAlignment="1">
      <alignment vertical="center"/>
    </xf>
    <xf numFmtId="202" fontId="56" fillId="26" borderId="35" xfId="45" applyNumberFormat="1" applyFont="1" applyFill="1" applyBorder="1" applyAlignment="1">
      <alignment horizontal="center" vertical="center"/>
    </xf>
    <xf numFmtId="189" fontId="60" fillId="26" borderId="59" xfId="0" applyNumberFormat="1" applyFont="1" applyFill="1" applyBorder="1" applyAlignment="1">
      <alignment horizontal="center" vertical="center" shrinkToFit="1"/>
    </xf>
    <xf numFmtId="190" fontId="60" fillId="0" borderId="42" xfId="0" applyNumberFormat="1" applyFont="1" applyFill="1" applyBorder="1" applyAlignment="1">
      <alignment vertical="center" shrinkToFit="1"/>
    </xf>
    <xf numFmtId="178" fontId="59" fillId="26" borderId="42" xfId="146" applyNumberFormat="1" applyFont="1" applyFill="1" applyBorder="1" applyAlignment="1">
      <alignment vertical="center"/>
    </xf>
    <xf numFmtId="3" fontId="60" fillId="0" borderId="42" xfId="0" applyNumberFormat="1" applyFont="1" applyFill="1" applyBorder="1" applyAlignment="1">
      <alignment horizontal="center" vertical="center"/>
    </xf>
    <xf numFmtId="3" fontId="59" fillId="26" borderId="42" xfId="146" applyNumberFormat="1" applyFont="1" applyFill="1" applyBorder="1" applyAlignment="1">
      <alignment vertical="center"/>
    </xf>
    <xf numFmtId="196" fontId="59" fillId="26" borderId="42" xfId="146" applyNumberFormat="1" applyFont="1" applyFill="1" applyBorder="1" applyAlignment="1">
      <alignment horizontal="center" vertical="center"/>
    </xf>
    <xf numFmtId="3" fontId="59" fillId="26" borderId="65" xfId="146" applyNumberFormat="1" applyFont="1" applyFill="1" applyBorder="1" applyAlignment="1">
      <alignment horizontal="center" vertical="center"/>
    </xf>
    <xf numFmtId="0" fontId="58" fillId="26" borderId="59" xfId="146" applyFont="1" applyFill="1" applyBorder="1" applyAlignment="1">
      <alignment horizontal="left" vertical="center"/>
    </xf>
    <xf numFmtId="0" fontId="58" fillId="26" borderId="42" xfId="146" applyFont="1" applyFill="1" applyBorder="1" applyAlignment="1">
      <alignment vertical="center" shrinkToFit="1"/>
    </xf>
    <xf numFmtId="41" fontId="56" fillId="26" borderId="42" xfId="45" applyNumberFormat="1" applyFont="1" applyFill="1" applyBorder="1" applyAlignment="1">
      <alignment vertical="center"/>
    </xf>
    <xf numFmtId="0" fontId="56" fillId="26" borderId="42" xfId="146" applyFont="1" applyFill="1" applyBorder="1" applyAlignment="1">
      <alignment horizontal="center" vertical="center"/>
    </xf>
    <xf numFmtId="3" fontId="56" fillId="26" borderId="42" xfId="146" applyNumberFormat="1" applyFont="1" applyFill="1" applyBorder="1" applyAlignment="1">
      <alignment vertical="center"/>
    </xf>
    <xf numFmtId="3" fontId="58" fillId="26" borderId="42" xfId="146" applyNumberFormat="1" applyFont="1" applyFill="1" applyBorder="1" applyAlignment="1">
      <alignment horizontal="right" vertical="center"/>
    </xf>
    <xf numFmtId="3" fontId="56" fillId="26" borderId="42" xfId="146" applyNumberFormat="1" applyFont="1" applyFill="1" applyBorder="1" applyAlignment="1">
      <alignment horizontal="right" vertical="center"/>
    </xf>
    <xf numFmtId="3" fontId="58" fillId="26" borderId="42" xfId="146" applyNumberFormat="1" applyFont="1" applyFill="1" applyBorder="1" applyAlignment="1">
      <alignment horizontal="center" vertical="center"/>
    </xf>
    <xf numFmtId="3" fontId="58" fillId="26" borderId="65" xfId="146" applyNumberFormat="1" applyFont="1" applyFill="1" applyBorder="1" applyAlignment="1">
      <alignment horizontal="center" vertical="center"/>
    </xf>
    <xf numFmtId="0" fontId="58" fillId="26" borderId="59" xfId="146" applyFont="1" applyFill="1" applyBorder="1" applyAlignment="1">
      <alignment vertical="center"/>
    </xf>
    <xf numFmtId="0" fontId="56" fillId="26" borderId="59" xfId="146" applyFont="1" applyFill="1" applyBorder="1" applyAlignment="1">
      <alignment horizontal="center" vertical="center" shrinkToFit="1"/>
    </xf>
    <xf numFmtId="3" fontId="59" fillId="0" borderId="42" xfId="0" applyNumberFormat="1" applyFont="1" applyFill="1" applyBorder="1" applyAlignment="1">
      <alignment vertical="center" shrinkToFit="1"/>
    </xf>
    <xf numFmtId="3" fontId="59" fillId="0" borderId="42" xfId="0" applyNumberFormat="1" applyFont="1" applyFill="1" applyBorder="1" applyAlignment="1">
      <alignment horizontal="center" vertical="center"/>
    </xf>
    <xf numFmtId="3" fontId="59" fillId="26" borderId="42" xfId="146" applyNumberFormat="1" applyFont="1" applyFill="1" applyBorder="1" applyAlignment="1">
      <alignment horizontal="center" vertical="center"/>
    </xf>
    <xf numFmtId="3" fontId="58" fillId="26" borderId="35" xfId="146" applyNumberFormat="1" applyFont="1" applyFill="1" applyBorder="1" applyAlignment="1">
      <alignment vertical="center"/>
    </xf>
    <xf numFmtId="3" fontId="58" fillId="26" borderId="42" xfId="146" applyNumberFormat="1" applyFont="1" applyFill="1" applyBorder="1" applyAlignment="1">
      <alignment vertical="center"/>
    </xf>
    <xf numFmtId="0" fontId="58" fillId="26" borderId="57" xfId="146" applyFont="1" applyFill="1" applyBorder="1" applyAlignment="1">
      <alignment horizontal="center" vertical="center"/>
    </xf>
    <xf numFmtId="0" fontId="58" fillId="26" borderId="46" xfId="146" applyFont="1" applyFill="1" applyBorder="1" applyAlignment="1">
      <alignment vertical="center" shrinkToFit="1"/>
    </xf>
    <xf numFmtId="3" fontId="74" fillId="0" borderId="66" xfId="0" applyNumberFormat="1" applyFont="1" applyBorder="1" applyAlignment="1">
      <alignment horizontal="center" vertical="center"/>
    </xf>
    <xf numFmtId="0" fontId="56" fillId="26" borderId="24" xfId="146" applyFont="1" applyFill="1" applyBorder="1" applyAlignment="1">
      <alignment horizontal="center" vertical="center" shrinkToFit="1"/>
    </xf>
    <xf numFmtId="10" fontId="56" fillId="26" borderId="21" xfId="146" applyNumberFormat="1" applyFont="1" applyFill="1" applyBorder="1" applyAlignment="1">
      <alignment horizontal="left" vertical="center" shrinkToFit="1"/>
    </xf>
    <xf numFmtId="3" fontId="59" fillId="26" borderId="21" xfId="146" applyNumberFormat="1" applyFont="1" applyFill="1" applyBorder="1" applyAlignment="1">
      <alignment vertical="center"/>
    </xf>
    <xf numFmtId="3" fontId="56" fillId="26" borderId="21" xfId="146" applyNumberFormat="1" applyFont="1" applyFill="1" applyBorder="1" applyAlignment="1">
      <alignment horizontal="center" vertical="center" shrinkToFit="1"/>
    </xf>
    <xf numFmtId="3" fontId="56" fillId="26" borderId="25" xfId="146" applyNumberFormat="1" applyFont="1" applyFill="1" applyBorder="1" applyAlignment="1">
      <alignment horizontal="center" vertical="center"/>
    </xf>
    <xf numFmtId="3" fontId="40" fillId="0" borderId="59" xfId="0" applyNumberFormat="1" applyFont="1" applyBorder="1" applyAlignment="1">
      <alignment horizontal="left" vertical="center"/>
    </xf>
    <xf numFmtId="204" fontId="56" fillId="26" borderId="21" xfId="45" applyNumberFormat="1" applyFont="1" applyFill="1" applyBorder="1" applyAlignment="1">
      <alignment vertical="center"/>
    </xf>
    <xf numFmtId="3" fontId="40" fillId="0" borderId="19" xfId="0" applyNumberFormat="1" applyFont="1" applyBorder="1" applyAlignment="1">
      <alignment horizontal="left" vertical="center"/>
    </xf>
    <xf numFmtId="3" fontId="40" fillId="0" borderId="35" xfId="0" applyNumberFormat="1" applyFont="1" applyBorder="1" applyAlignment="1">
      <alignment horizontal="left" vertical="center"/>
    </xf>
    <xf numFmtId="3" fontId="40" fillId="0" borderId="35" xfId="0" applyNumberFormat="1" applyFont="1" applyBorder="1" applyAlignment="1">
      <alignment vertical="center"/>
    </xf>
    <xf numFmtId="3" fontId="40" fillId="0" borderId="35" xfId="0" applyNumberFormat="1" applyFont="1" applyBorder="1" applyAlignment="1">
      <alignment horizontal="center" vertical="center"/>
    </xf>
    <xf numFmtId="3" fontId="40" fillId="0" borderId="35" xfId="0" applyNumberFormat="1" applyFont="1" applyBorder="1" applyAlignment="1">
      <alignment horizontal="right" vertical="center"/>
    </xf>
    <xf numFmtId="3" fontId="75" fillId="0" borderId="19" xfId="0" applyNumberFormat="1" applyFont="1" applyBorder="1" applyAlignment="1">
      <alignment horizontal="left" vertical="center"/>
    </xf>
    <xf numFmtId="3" fontId="75" fillId="0" borderId="35" xfId="0" applyNumberFormat="1" applyFont="1" applyBorder="1" applyAlignment="1">
      <alignment horizontal="left" vertical="center"/>
    </xf>
    <xf numFmtId="3" fontId="75" fillId="0" borderId="35" xfId="0" applyNumberFormat="1" applyFont="1" applyBorder="1" applyAlignment="1">
      <alignment vertical="center"/>
    </xf>
    <xf numFmtId="3" fontId="75" fillId="0" borderId="35" xfId="0" applyNumberFormat="1" applyFont="1" applyBorder="1" applyAlignment="1">
      <alignment horizontal="center" vertical="center"/>
    </xf>
    <xf numFmtId="3" fontId="75" fillId="0" borderId="35" xfId="0" applyNumberFormat="1" applyFont="1" applyBorder="1" applyAlignment="1">
      <alignment horizontal="right" vertical="center"/>
    </xf>
    <xf numFmtId="3" fontId="75" fillId="0" borderId="20" xfId="0" applyNumberFormat="1" applyFont="1" applyBorder="1" applyAlignment="1">
      <alignment horizontal="left" vertical="center"/>
    </xf>
    <xf numFmtId="203" fontId="75" fillId="0" borderId="35" xfId="0" applyNumberFormat="1" applyFont="1" applyBorder="1" applyAlignment="1">
      <alignment vertical="center"/>
    </xf>
    <xf numFmtId="3" fontId="75" fillId="0" borderId="24" xfId="0" applyNumberFormat="1" applyFont="1" applyBorder="1" applyAlignment="1">
      <alignment horizontal="left" vertical="center"/>
    </xf>
    <xf numFmtId="3" fontId="75" fillId="0" borderId="21" xfId="0" applyNumberFormat="1" applyFont="1" applyBorder="1" applyAlignment="1">
      <alignment horizontal="left" vertical="center"/>
    </xf>
    <xf numFmtId="3" fontId="75" fillId="0" borderId="21" xfId="0" applyNumberFormat="1" applyFont="1" applyBorder="1" applyAlignment="1">
      <alignment vertical="center"/>
    </xf>
    <xf numFmtId="3" fontId="75" fillId="0" borderId="21" xfId="0" applyNumberFormat="1" applyFont="1" applyBorder="1" applyAlignment="1">
      <alignment horizontal="center" vertical="center"/>
    </xf>
    <xf numFmtId="3" fontId="75" fillId="0" borderId="21" xfId="0" applyNumberFormat="1" applyFont="1" applyBorder="1" applyAlignment="1">
      <alignment horizontal="right" vertical="center"/>
    </xf>
    <xf numFmtId="3" fontId="75" fillId="0" borderId="25" xfId="0" applyNumberFormat="1" applyFont="1" applyBorder="1" applyAlignment="1">
      <alignment horizontal="left" vertical="center"/>
    </xf>
    <xf numFmtId="3" fontId="40" fillId="0" borderId="42" xfId="0" applyNumberFormat="1" applyFont="1" applyBorder="1" applyAlignment="1">
      <alignment horizontal="left" vertical="center"/>
    </xf>
    <xf numFmtId="3" fontId="40" fillId="0" borderId="42" xfId="0" applyNumberFormat="1" applyFont="1" applyBorder="1" applyAlignment="1">
      <alignment vertical="center"/>
    </xf>
    <xf numFmtId="3" fontId="40" fillId="0" borderId="42" xfId="0" applyNumberFormat="1" applyFont="1" applyBorder="1" applyAlignment="1">
      <alignment horizontal="center" vertical="center"/>
    </xf>
    <xf numFmtId="3" fontId="40" fillId="0" borderId="42" xfId="0" applyNumberFormat="1" applyFont="1" applyBorder="1" applyAlignment="1">
      <alignment horizontal="right" vertical="center"/>
    </xf>
    <xf numFmtId="3" fontId="40" fillId="0" borderId="65" xfId="0" applyNumberFormat="1" applyFont="1" applyBorder="1" applyAlignment="1">
      <alignment horizontal="left" vertical="center"/>
    </xf>
    <xf numFmtId="3" fontId="74" fillId="0" borderId="67" xfId="0" applyNumberFormat="1" applyFont="1" applyBorder="1" applyAlignment="1">
      <alignment horizontal="center" vertical="center"/>
    </xf>
    <xf numFmtId="176" fontId="75" fillId="0" borderId="35" xfId="0" applyNumberFormat="1" applyFont="1" applyBorder="1" applyAlignment="1">
      <alignment vertical="center"/>
    </xf>
    <xf numFmtId="194" fontId="71" fillId="0" borderId="0" xfId="146" quotePrefix="1" applyNumberFormat="1" applyFont="1" applyFill="1" applyBorder="1" applyAlignment="1" applyProtection="1">
      <alignment horizontal="right" vertical="center"/>
      <protection locked="0"/>
    </xf>
    <xf numFmtId="0" fontId="79" fillId="0" borderId="0" xfId="0" applyFont="1">
      <alignment vertical="center"/>
    </xf>
    <xf numFmtId="0" fontId="56" fillId="0" borderId="30" xfId="148" applyFont="1" applyBorder="1" applyAlignment="1">
      <alignment horizontal="center" vertical="center"/>
    </xf>
    <xf numFmtId="0" fontId="56" fillId="0" borderId="0" xfId="148" applyFont="1" applyBorder="1" applyAlignment="1">
      <alignment horizontal="center" vertical="center"/>
    </xf>
    <xf numFmtId="0" fontId="56" fillId="0" borderId="0" xfId="148" applyFont="1" applyBorder="1" applyAlignment="1">
      <alignment horizontal="left" vertical="center" indent="1"/>
    </xf>
    <xf numFmtId="0" fontId="56" fillId="0" borderId="38" xfId="148" applyFont="1" applyBorder="1" applyAlignment="1">
      <alignment horizontal="center" vertical="center"/>
    </xf>
    <xf numFmtId="0" fontId="56" fillId="0" borderId="48" xfId="148" applyFont="1" applyBorder="1" applyAlignment="1">
      <alignment horizontal="center" vertical="center"/>
    </xf>
    <xf numFmtId="0" fontId="56" fillId="0" borderId="71" xfId="148" applyFont="1" applyBorder="1" applyAlignment="1">
      <alignment horizontal="center" vertical="center"/>
    </xf>
    <xf numFmtId="0" fontId="56" fillId="0" borderId="39" xfId="148" applyFont="1" applyBorder="1" applyAlignment="1">
      <alignment horizontal="center" vertical="center"/>
    </xf>
    <xf numFmtId="3" fontId="61" fillId="0" borderId="0" xfId="146" applyNumberFormat="1" applyFont="1" applyFill="1" applyBorder="1" applyAlignment="1">
      <alignment horizontal="center" vertical="center"/>
    </xf>
    <xf numFmtId="199" fontId="61" fillId="0" borderId="0" xfId="146" applyNumberFormat="1" applyFont="1" applyFill="1" applyBorder="1" applyAlignment="1" applyProtection="1">
      <alignment horizontal="left" vertical="center"/>
      <protection locked="0"/>
    </xf>
    <xf numFmtId="0" fontId="61" fillId="0" borderId="0" xfId="146" applyFont="1" applyFill="1" applyBorder="1" applyAlignment="1">
      <alignment horizontal="center" vertical="center"/>
    </xf>
    <xf numFmtId="199" fontId="61" fillId="0" borderId="0" xfId="146" applyNumberFormat="1" applyFont="1" applyFill="1" applyBorder="1" applyAlignment="1" applyProtection="1">
      <alignment horizontal="center" vertical="center" shrinkToFit="1"/>
      <protection locked="0"/>
    </xf>
    <xf numFmtId="177" fontId="71" fillId="0" borderId="0" xfId="146" applyNumberFormat="1" applyFont="1" applyFill="1" applyBorder="1" applyAlignment="1" applyProtection="1">
      <alignment horizontal="left"/>
      <protection locked="0"/>
    </xf>
    <xf numFmtId="198" fontId="71" fillId="0" borderId="0" xfId="146" quotePrefix="1" applyNumberFormat="1" applyFont="1" applyFill="1" applyBorder="1" applyAlignment="1" applyProtection="1">
      <alignment horizontal="right"/>
      <protection locked="0"/>
    </xf>
    <xf numFmtId="0" fontId="61" fillId="0" borderId="0" xfId="146" applyFont="1" applyFill="1" applyBorder="1" applyAlignment="1">
      <alignment horizontal="left" vertical="center" shrinkToFit="1"/>
    </xf>
    <xf numFmtId="0" fontId="61" fillId="0" borderId="38" xfId="146" applyFont="1" applyFill="1" applyBorder="1" applyAlignment="1">
      <alignment horizontal="left" vertical="center" shrinkToFit="1"/>
    </xf>
    <xf numFmtId="194" fontId="71" fillId="0" borderId="0" xfId="146" applyNumberFormat="1" applyFont="1" applyFill="1" applyBorder="1" applyAlignment="1" applyProtection="1">
      <alignment horizontal="right" vertical="center"/>
      <protection locked="0"/>
    </xf>
    <xf numFmtId="194" fontId="71" fillId="0" borderId="0" xfId="146" quotePrefix="1" applyNumberFormat="1" applyFont="1" applyFill="1" applyBorder="1" applyAlignment="1" applyProtection="1">
      <alignment horizontal="right" vertical="center"/>
      <protection locked="0"/>
    </xf>
    <xf numFmtId="194" fontId="71" fillId="0" borderId="0" xfId="146" quotePrefix="1" applyNumberFormat="1" applyFont="1" applyFill="1" applyBorder="1" applyAlignment="1" applyProtection="1">
      <alignment horizontal="left" vertical="center"/>
      <protection locked="0"/>
    </xf>
    <xf numFmtId="194" fontId="71" fillId="0" borderId="0" xfId="146" quotePrefix="1" applyNumberFormat="1" applyFont="1" applyFill="1" applyBorder="1" applyAlignment="1" applyProtection="1">
      <alignment horizontal="left"/>
      <protection locked="0"/>
    </xf>
    <xf numFmtId="0" fontId="64" fillId="0" borderId="0" xfId="146" applyFont="1" applyFill="1" applyBorder="1" applyAlignment="1">
      <alignment horizontal="center" vertical="center" shrinkToFit="1"/>
    </xf>
    <xf numFmtId="0" fontId="65" fillId="0" borderId="0" xfId="0" applyFont="1" applyFill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67" fillId="0" borderId="45" xfId="146" quotePrefix="1" applyFont="1" applyFill="1" applyBorder="1" applyAlignment="1">
      <alignment horizontal="center" vertical="center"/>
    </xf>
    <xf numFmtId="0" fontId="67" fillId="0" borderId="12" xfId="146" quotePrefix="1" applyFont="1" applyFill="1" applyBorder="1" applyAlignment="1">
      <alignment horizontal="center" vertical="center"/>
    </xf>
    <xf numFmtId="0" fontId="67" fillId="0" borderId="49" xfId="146" quotePrefix="1" applyFont="1" applyFill="1" applyBorder="1" applyAlignment="1">
      <alignment horizontal="center" vertical="center"/>
    </xf>
    <xf numFmtId="0" fontId="68" fillId="0" borderId="51" xfId="146" applyFont="1" applyFill="1" applyBorder="1" applyAlignment="1">
      <alignment horizontal="center" vertical="center" textRotation="255"/>
    </xf>
    <xf numFmtId="0" fontId="68" fillId="0" borderId="52" xfId="146" applyFont="1" applyFill="1" applyBorder="1" applyAlignment="1">
      <alignment horizontal="center" vertical="center"/>
    </xf>
    <xf numFmtId="0" fontId="68" fillId="0" borderId="53" xfId="146" applyFont="1" applyFill="1" applyBorder="1" applyAlignment="1">
      <alignment horizontal="center" vertical="center"/>
    </xf>
    <xf numFmtId="49" fontId="68" fillId="0" borderId="51" xfId="146" applyNumberFormat="1" applyFont="1" applyFill="1" applyBorder="1" applyAlignment="1">
      <alignment horizontal="center" vertical="center" textRotation="255"/>
    </xf>
    <xf numFmtId="3" fontId="68" fillId="0" borderId="51" xfId="146" applyNumberFormat="1" applyFont="1" applyFill="1" applyBorder="1" applyAlignment="1">
      <alignment horizontal="center" vertical="center" textRotation="255"/>
    </xf>
    <xf numFmtId="0" fontId="77" fillId="0" borderId="0" xfId="148" applyFont="1" applyBorder="1" applyAlignment="1">
      <alignment horizontal="center" vertical="center"/>
    </xf>
    <xf numFmtId="0" fontId="78" fillId="0" borderId="68" xfId="148" applyFont="1" applyBorder="1" applyAlignment="1">
      <alignment horizontal="center" vertical="center"/>
    </xf>
    <xf numFmtId="0" fontId="78" fillId="0" borderId="69" xfId="148" applyFont="1" applyBorder="1" applyAlignment="1">
      <alignment horizontal="center" vertical="center"/>
    </xf>
    <xf numFmtId="0" fontId="78" fillId="0" borderId="69" xfId="148" applyFont="1" applyBorder="1" applyAlignment="1">
      <alignment horizontal="left" vertical="center" indent="1"/>
    </xf>
    <xf numFmtId="0" fontId="78" fillId="0" borderId="70" xfId="148" applyFont="1" applyBorder="1" applyAlignment="1">
      <alignment horizontal="left" vertical="center" indent="1"/>
    </xf>
    <xf numFmtId="0" fontId="56" fillId="0" borderId="0" xfId="148" applyFont="1" applyBorder="1" applyAlignment="1">
      <alignment horizontal="center" vertical="center"/>
    </xf>
    <xf numFmtId="3" fontId="75" fillId="0" borderId="64" xfId="0" applyNumberFormat="1" applyFont="1" applyBorder="1" applyAlignment="1">
      <alignment horizontal="distributed" vertical="center"/>
    </xf>
    <xf numFmtId="3" fontId="75" fillId="0" borderId="43" xfId="0" applyNumberFormat="1" applyFont="1" applyBorder="1" applyAlignment="1">
      <alignment horizontal="distributed" vertical="center"/>
    </xf>
    <xf numFmtId="3" fontId="75" fillId="0" borderId="36" xfId="0" applyNumberFormat="1" applyFont="1" applyBorder="1" applyAlignment="1">
      <alignment horizontal="distributed" vertical="center"/>
    </xf>
    <xf numFmtId="3" fontId="75" fillId="0" borderId="27" xfId="0" applyNumberFormat="1" applyFont="1" applyBorder="1" applyAlignment="1">
      <alignment horizontal="distributed" vertical="center"/>
    </xf>
    <xf numFmtId="3" fontId="75" fillId="0" borderId="28" xfId="0" applyNumberFormat="1" applyFont="1" applyBorder="1" applyAlignment="1">
      <alignment horizontal="distributed" vertical="center"/>
    </xf>
    <xf numFmtId="3" fontId="75" fillId="0" borderId="29" xfId="0" applyNumberFormat="1" applyFont="1" applyBorder="1" applyAlignment="1">
      <alignment horizontal="distributed" vertical="center"/>
    </xf>
    <xf numFmtId="3" fontId="75" fillId="0" borderId="62" xfId="0" applyNumberFormat="1" applyFont="1" applyBorder="1" applyAlignment="1">
      <alignment horizontal="center" vertical="center" wrapText="1"/>
    </xf>
    <xf numFmtId="3" fontId="75" fillId="0" borderId="46" xfId="0" applyNumberFormat="1" applyFont="1" applyBorder="1" applyAlignment="1">
      <alignment horizontal="center" vertical="center"/>
    </xf>
    <xf numFmtId="3" fontId="75" fillId="0" borderId="42" xfId="0" applyNumberFormat="1" applyFont="1" applyBorder="1" applyAlignment="1">
      <alignment horizontal="center" vertical="center"/>
    </xf>
    <xf numFmtId="3" fontId="75" fillId="0" borderId="26" xfId="0" applyNumberFormat="1" applyFont="1" applyBorder="1" applyAlignment="1">
      <alignment horizontal="center" vertical="center" wrapText="1"/>
    </xf>
    <xf numFmtId="3" fontId="75" fillId="0" borderId="63" xfId="0" applyNumberFormat="1" applyFont="1" applyBorder="1" applyAlignment="1">
      <alignment horizontal="center" vertical="center" wrapText="1"/>
    </xf>
    <xf numFmtId="3" fontId="75" fillId="0" borderId="57" xfId="0" applyNumberFormat="1" applyFont="1" applyBorder="1" applyAlignment="1">
      <alignment horizontal="center" vertical="center"/>
    </xf>
    <xf numFmtId="3" fontId="75" fillId="0" borderId="59" xfId="0" applyNumberFormat="1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0" fillId="0" borderId="0" xfId="0" applyAlignment="1"/>
    <xf numFmtId="3" fontId="74" fillId="0" borderId="23" xfId="0" applyNumberFormat="1" applyFont="1" applyBorder="1" applyAlignment="1">
      <alignment horizontal="center" vertical="center"/>
    </xf>
    <xf numFmtId="3" fontId="74" fillId="0" borderId="13" xfId="0" applyNumberFormat="1" applyFont="1" applyBorder="1" applyAlignment="1">
      <alignment horizontal="center" vertical="center"/>
    </xf>
    <xf numFmtId="0" fontId="56" fillId="26" borderId="17" xfId="146" applyFont="1" applyFill="1" applyBorder="1" applyAlignment="1">
      <alignment horizontal="center" vertical="center"/>
    </xf>
    <xf numFmtId="0" fontId="56" fillId="26" borderId="21" xfId="146" applyFont="1" applyFill="1" applyBorder="1" applyAlignment="1">
      <alignment horizontal="center" vertical="center"/>
    </xf>
    <xf numFmtId="0" fontId="56" fillId="26" borderId="18" xfId="146" applyFont="1" applyFill="1" applyBorder="1" applyAlignment="1">
      <alignment horizontal="center" vertical="center"/>
    </xf>
    <xf numFmtId="0" fontId="56" fillId="26" borderId="25" xfId="146" applyFont="1" applyFill="1" applyBorder="1" applyAlignment="1">
      <alignment horizontal="center" vertical="center"/>
    </xf>
    <xf numFmtId="0" fontId="56" fillId="26" borderId="16" xfId="146" applyFont="1" applyFill="1" applyBorder="1" applyAlignment="1">
      <alignment horizontal="center" vertical="distributed"/>
    </xf>
    <xf numFmtId="0" fontId="56" fillId="26" borderId="24" xfId="146" applyFont="1" applyFill="1" applyBorder="1" applyAlignment="1">
      <alignment horizontal="center" vertical="distributed"/>
    </xf>
    <xf numFmtId="0" fontId="56" fillId="26" borderId="62" xfId="146" applyFont="1" applyFill="1" applyBorder="1" applyAlignment="1">
      <alignment horizontal="center" vertical="center" shrinkToFit="1"/>
    </xf>
    <xf numFmtId="0" fontId="56" fillId="26" borderId="54" xfId="146" applyFont="1" applyFill="1" applyBorder="1" applyAlignment="1">
      <alignment horizontal="center" vertical="center" shrinkToFit="1"/>
    </xf>
    <xf numFmtId="0" fontId="56" fillId="26" borderId="17" xfId="45" applyNumberFormat="1" applyFont="1" applyFill="1" applyBorder="1" applyAlignment="1">
      <alignment horizontal="center" vertical="center"/>
    </xf>
    <xf numFmtId="41" fontId="56" fillId="26" borderId="21" xfId="45" applyNumberFormat="1" applyFont="1" applyFill="1" applyBorder="1" applyAlignment="1">
      <alignment horizontal="center" vertical="center"/>
    </xf>
  </cellXfs>
  <cellStyles count="149">
    <cellStyle name="#,##0" xfId="114"/>
    <cellStyle name="(1)" xfId="115"/>
    <cellStyle name="??_x000c_둄_x001b__x000d_|?_x0001_?_x0003__x0014__x0007__x0001__x0001_" xfId="116"/>
    <cellStyle name="??&amp;O?&amp;H?_x0008__x000f__x0007_?_x0007__x0001__x0001_" xfId="117"/>
    <cellStyle name="??&amp;O?&amp;H?_x0008_??_x0007__x0001__x0001_" xfId="1"/>
    <cellStyle name="?曹%U?&amp;H?_x0008_?s&#10;_x0007__x0001__x0001_" xfId="118"/>
    <cellStyle name="_수정이여2003.05.19xls" xfId="119"/>
    <cellStyle name="_일위(김천)" xfId="120"/>
    <cellStyle name="_일위(포천)" xfId="121"/>
    <cellStyle name="0.0" xfId="122"/>
    <cellStyle name="0.00" xfId="123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AeE­ [0]_¿­¸° INT" xfId="124"/>
    <cellStyle name="ÅëÈ­ [0]_INQUIRY ¿µ¾÷ÃßÁø " xfId="79"/>
    <cellStyle name="AeE­ [0]_INQUIRY ¿μ¾÷AßAø " xfId="80"/>
    <cellStyle name="AeE­_¿­¸° INT" xfId="125"/>
    <cellStyle name="ÅëÈ­_INQUIRY ¿µ¾÷ÃßÁø " xfId="81"/>
    <cellStyle name="AeE­_INQUIRY ¿μ¾÷AßAø " xfId="82"/>
    <cellStyle name="AÞ¸¶ [0]_¿­¸° INT" xfId="126"/>
    <cellStyle name="ÄÞ¸¶ [0]_INQUIRY ¿µ¾÷ÃßÁø " xfId="83"/>
    <cellStyle name="AÞ¸¶ [0]_INQUIRY ¿μ¾÷AßAø " xfId="84"/>
    <cellStyle name="AÞ¸¶_¿­¸° INT" xfId="127"/>
    <cellStyle name="ÄÞ¸¶_INQUIRY ¿µ¾÷ÃßÁø " xfId="85"/>
    <cellStyle name="AÞ¸¶_INQUIRY ¿μ¾÷AßAø " xfId="86"/>
    <cellStyle name="C￥AØ_¿­¸° INT" xfId="128"/>
    <cellStyle name="Ç¥ÁØ_¿µ¾÷ÇöÈ² " xfId="87"/>
    <cellStyle name="C￥AØ_¿μ¾÷CoE² " xfId="88"/>
    <cellStyle name="Ç¥ÁØ_0N-HANDLING " xfId="89"/>
    <cellStyle name="C￥AØ_¾c½A " xfId="90"/>
    <cellStyle name="Ç¥ÁØ_5-1±¤°í " xfId="91"/>
    <cellStyle name="C￥AØ_AN°y(1.25) " xfId="92"/>
    <cellStyle name="Ç¥ÁØ_Áý°èÇ¥(2¿ù) " xfId="93"/>
    <cellStyle name="C￥AØ_SOON1 " xfId="94"/>
    <cellStyle name="Calc Currency (0)" xfId="129"/>
    <cellStyle name="category" xfId="95"/>
    <cellStyle name="Comma [0]" xfId="130"/>
    <cellStyle name="comma zerodec" xfId="96"/>
    <cellStyle name="Comma_ SG&amp;A Bridge " xfId="97"/>
    <cellStyle name="Copied" xfId="131"/>
    <cellStyle name="Curren?_x0012_퐀_x0017_?" xfId="98"/>
    <cellStyle name="Currency [0]" xfId="132"/>
    <cellStyle name="Currency_ SG&amp;A Bridge " xfId="99"/>
    <cellStyle name="Currency1" xfId="100"/>
    <cellStyle name="Dollar (zero dec)" xfId="101"/>
    <cellStyle name="Entered" xfId="133"/>
    <cellStyle name="Grey" xfId="102"/>
    <cellStyle name="head 1" xfId="134"/>
    <cellStyle name="HEADER" xfId="103"/>
    <cellStyle name="Header1" xfId="104"/>
    <cellStyle name="Header2" xfId="105"/>
    <cellStyle name="Helv8_PFD4.XLS" xfId="106"/>
    <cellStyle name="Input [yellow]" xfId="107"/>
    <cellStyle name="Model" xfId="108"/>
    <cellStyle name="no dec" xfId="135"/>
    <cellStyle name="Normal - Style1" xfId="109"/>
    <cellStyle name="Normal_ SG&amp;A Bridge " xfId="110"/>
    <cellStyle name="Percent [2]" xfId="111"/>
    <cellStyle name="RevList" xfId="136"/>
    <cellStyle name="subhead" xfId="112"/>
    <cellStyle name="Subtotal" xfId="137"/>
    <cellStyle name="Title" xfId="113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고정소숫점" xfId="28"/>
    <cellStyle name="고정출력1" xfId="29"/>
    <cellStyle name="고정출력2" xfId="30"/>
    <cellStyle name="나쁨" xfId="31" builtinId="27" customBuiltin="1"/>
    <cellStyle name="날짜" xfId="32"/>
    <cellStyle name="달러" xfId="33"/>
    <cellStyle name="뒤에 오는 하이퍼링크_대우24층" xfId="138"/>
    <cellStyle name="똿뗦먛귟 [0.00]_PRODUCT DETAIL Q1" xfId="34"/>
    <cellStyle name="똿뗦먛귟_PRODUCT DETAIL Q1" xfId="35"/>
    <cellStyle name="메모" xfId="36" builtinId="10" customBuiltin="1"/>
    <cellStyle name="믅됞 [0.00]_PRODUCT DETAIL Q1" xfId="37"/>
    <cellStyle name="믅됞_PRODUCT DETAIL Q1" xfId="38"/>
    <cellStyle name="백분율 2" xfId="139"/>
    <cellStyle name="보통" xfId="39" builtinId="28" customBuiltin="1"/>
    <cellStyle name="뷭?" xfId="40"/>
    <cellStyle name="설계서" xfId="41"/>
    <cellStyle name="설명 텍스트" xfId="42" builtinId="53" customBuiltin="1"/>
    <cellStyle name="셀 확인" xfId="43" builtinId="23" customBuiltin="1"/>
    <cellStyle name="숫자(R)" xfId="44"/>
    <cellStyle name="쉼표 [0]" xfId="45" builtinId="6"/>
    <cellStyle name="쉼표 [0] 2" xfId="46"/>
    <cellStyle name="쉼표 [0] 3" xfId="47"/>
    <cellStyle name="쉼표 [0] 4" xfId="48"/>
    <cellStyle name="스타일 1" xfId="49"/>
    <cellStyle name="연결된 셀" xfId="50" builtinId="24" customBuiltin="1"/>
    <cellStyle name="요약" xfId="51" builtinId="25" customBuiltin="1"/>
    <cellStyle name="입력" xfId="52" builtinId="20" customBuiltin="1"/>
    <cellStyle name="자리수" xfId="53"/>
    <cellStyle name="자리수0" xfId="54"/>
    <cellStyle name="제목" xfId="55" builtinId="15" customBuiltin="1"/>
    <cellStyle name="제목 1" xfId="56" builtinId="16" customBuiltin="1"/>
    <cellStyle name="제목 2" xfId="57" builtinId="17" customBuiltin="1"/>
    <cellStyle name="제목 3" xfId="58" builtinId="18" customBuiltin="1"/>
    <cellStyle name="제목 4" xfId="59" builtinId="19" customBuiltin="1"/>
    <cellStyle name="좋음" xfId="60" builtinId="26" customBuiltin="1"/>
    <cellStyle name="지정되지 않음" xfId="61"/>
    <cellStyle name="출력" xfId="62" builtinId="21" customBuiltin="1"/>
    <cellStyle name="콤마 [0]_  종  합  " xfId="140"/>
    <cellStyle name="콤마(1)" xfId="141"/>
    <cellStyle name="콤마_  종  합  " xfId="142"/>
    <cellStyle name="통화 [0]" xfId="147" builtinId="7"/>
    <cellStyle name="통화 [0] 2" xfId="63"/>
    <cellStyle name="통화 [0] 3" xfId="143"/>
    <cellStyle name="퍼센트" xfId="64"/>
    <cellStyle name="표준" xfId="0" builtinId="0"/>
    <cellStyle name="표준 2" xfId="65"/>
    <cellStyle name="표준 2 2" xfId="66"/>
    <cellStyle name="표준 2 2 2" xfId="67"/>
    <cellStyle name="표준 2 2_2011년건설폐기물운반단가(6월)" xfId="68"/>
    <cellStyle name="표준 2_2011설계기준철(상)" xfId="69"/>
    <cellStyle name="표준 3" xfId="70"/>
    <cellStyle name="표준 4" xfId="71"/>
    <cellStyle name="표준 5" xfId="72"/>
    <cellStyle name="표준 6" xfId="73"/>
    <cellStyle name="표준 7" xfId="74"/>
    <cellStyle name="표준 8" xfId="144"/>
    <cellStyle name="標準_Akia(F）-8" xfId="145"/>
    <cellStyle name="표준_성서네거리~이곡네거리 외 2개소 포장보수공사" xfId="146"/>
    <cellStyle name="표준_위치도(원안)" xfId="148"/>
    <cellStyle name="표준1" xfId="75"/>
    <cellStyle name="합산" xfId="76"/>
    <cellStyle name="화폐기호" xfId="77"/>
    <cellStyle name="화폐기호0" xfId="78"/>
  </cellStyles>
  <dxfs count="0"/>
  <tableStyles count="0" defaultTableStyle="TableStyleMedium9" defaultPivotStyle="PivotStyleLight16"/>
  <colors>
    <mruColors>
      <color rgb="FF0000FF"/>
      <color rgb="FFFFFFCC"/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156882</xdr:rowOff>
    </xdr:from>
    <xdr:to>
      <xdr:col>9</xdr:col>
      <xdr:colOff>0</xdr:colOff>
      <xdr:row>10</xdr:row>
      <xdr:rowOff>672352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750" y="807757"/>
          <a:ext cx="9398000" cy="57859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280147</xdr:colOff>
      <xdr:row>5</xdr:row>
      <xdr:rowOff>212912</xdr:rowOff>
    </xdr:from>
    <xdr:to>
      <xdr:col>4</xdr:col>
      <xdr:colOff>1165412</xdr:colOff>
      <xdr:row>5</xdr:row>
      <xdr:rowOff>425824</xdr:rowOff>
    </xdr:to>
    <xdr:sp macro="" textlink="">
      <xdr:nvSpPr>
        <xdr:cNvPr id="3" name="직사각형 2"/>
        <xdr:cNvSpPr/>
      </xdr:nvSpPr>
      <xdr:spPr bwMode="auto">
        <a:xfrm>
          <a:off x="3975847" y="2451287"/>
          <a:ext cx="885265" cy="212912"/>
        </a:xfrm>
        <a:prstGeom prst="rect">
          <a:avLst/>
        </a:prstGeom>
        <a:solidFill>
          <a:srgbClr val="FF0000"/>
        </a:solidFill>
        <a:ln w="88900">
          <a:solidFill>
            <a:srgbClr val="FF0000"/>
          </a:solidFill>
          <a:round/>
          <a:headEnd/>
          <a:tailEnd/>
        </a:ln>
      </xdr:spPr>
      <xdr:txBody>
        <a:bodyPr rtlCol="0" anchor="ctr"/>
        <a:lstStyle/>
        <a:p>
          <a:pPr algn="ctr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2</xdr:row>
      <xdr:rowOff>0</xdr:rowOff>
    </xdr:from>
    <xdr:to>
      <xdr:col>2</xdr:col>
      <xdr:colOff>561975</xdr:colOff>
      <xdr:row>2</xdr:row>
      <xdr:rowOff>0</xdr:rowOff>
    </xdr:to>
    <xdr:sp macro="" textlink="">
      <xdr:nvSpPr>
        <xdr:cNvPr id="11" name="Line 41"/>
        <xdr:cNvSpPr>
          <a:spLocks noChangeShapeType="1"/>
        </xdr:cNvSpPr>
      </xdr:nvSpPr>
      <xdr:spPr bwMode="auto">
        <a:xfrm>
          <a:off x="35242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12" name="Line 42"/>
        <xdr:cNvSpPr>
          <a:spLocks noChangeShapeType="1"/>
        </xdr:cNvSpPr>
      </xdr:nvSpPr>
      <xdr:spPr bwMode="auto">
        <a:xfrm>
          <a:off x="56959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2</xdr:row>
      <xdr:rowOff>0</xdr:rowOff>
    </xdr:from>
    <xdr:to>
      <xdr:col>5</xdr:col>
      <xdr:colOff>276225</xdr:colOff>
      <xdr:row>2</xdr:row>
      <xdr:rowOff>0</xdr:rowOff>
    </xdr:to>
    <xdr:sp macro="" textlink="">
      <xdr:nvSpPr>
        <xdr:cNvPr id="13" name="Line 43"/>
        <xdr:cNvSpPr>
          <a:spLocks noChangeShapeType="1"/>
        </xdr:cNvSpPr>
      </xdr:nvSpPr>
      <xdr:spPr bwMode="auto">
        <a:xfrm>
          <a:off x="6267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2</xdr:row>
      <xdr:rowOff>0</xdr:rowOff>
    </xdr:from>
    <xdr:to>
      <xdr:col>6</xdr:col>
      <xdr:colOff>752475</xdr:colOff>
      <xdr:row>2</xdr:row>
      <xdr:rowOff>0</xdr:rowOff>
    </xdr:to>
    <xdr:sp macro="" textlink="">
      <xdr:nvSpPr>
        <xdr:cNvPr id="14" name="Line 45"/>
        <xdr:cNvSpPr>
          <a:spLocks noChangeShapeType="1"/>
        </xdr:cNvSpPr>
      </xdr:nvSpPr>
      <xdr:spPr bwMode="auto">
        <a:xfrm>
          <a:off x="74961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2</xdr:row>
      <xdr:rowOff>0</xdr:rowOff>
    </xdr:to>
    <xdr:sp macro="" textlink="">
      <xdr:nvSpPr>
        <xdr:cNvPr id="15" name="Line 46"/>
        <xdr:cNvSpPr>
          <a:spLocks noChangeShapeType="1"/>
        </xdr:cNvSpPr>
      </xdr:nvSpPr>
      <xdr:spPr bwMode="auto">
        <a:xfrm>
          <a:off x="105727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2</xdr:row>
      <xdr:rowOff>0</xdr:rowOff>
    </xdr:from>
    <xdr:to>
      <xdr:col>2</xdr:col>
      <xdr:colOff>257175</xdr:colOff>
      <xdr:row>2</xdr:row>
      <xdr:rowOff>0</xdr:rowOff>
    </xdr:to>
    <xdr:sp macro="" textlink="">
      <xdr:nvSpPr>
        <xdr:cNvPr id="16" name="Line 47"/>
        <xdr:cNvSpPr>
          <a:spLocks noChangeShapeType="1"/>
        </xdr:cNvSpPr>
      </xdr:nvSpPr>
      <xdr:spPr bwMode="auto">
        <a:xfrm>
          <a:off x="3219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2</xdr:row>
      <xdr:rowOff>0</xdr:rowOff>
    </xdr:from>
    <xdr:to>
      <xdr:col>1</xdr:col>
      <xdr:colOff>257175</xdr:colOff>
      <xdr:row>2</xdr:row>
      <xdr:rowOff>0</xdr:rowOff>
    </xdr:to>
    <xdr:sp macro="" textlink="">
      <xdr:nvSpPr>
        <xdr:cNvPr id="17" name="Line 48"/>
        <xdr:cNvSpPr>
          <a:spLocks noChangeShapeType="1"/>
        </xdr:cNvSpPr>
      </xdr:nvSpPr>
      <xdr:spPr bwMode="auto">
        <a:xfrm>
          <a:off x="7524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438150</xdr:colOff>
      <xdr:row>2</xdr:row>
      <xdr:rowOff>0</xdr:rowOff>
    </xdr:from>
    <xdr:to>
      <xdr:col>6</xdr:col>
      <xdr:colOff>438150</xdr:colOff>
      <xdr:row>2</xdr:row>
      <xdr:rowOff>0</xdr:rowOff>
    </xdr:to>
    <xdr:sp macro="" textlink="">
      <xdr:nvSpPr>
        <xdr:cNvPr id="18" name="Line 50"/>
        <xdr:cNvSpPr>
          <a:spLocks noChangeShapeType="1"/>
        </xdr:cNvSpPr>
      </xdr:nvSpPr>
      <xdr:spPr bwMode="auto">
        <a:xfrm>
          <a:off x="71818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9" name="Line 51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SUNGNAM\TAL\SUNGNAM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WINDOWS\9605G\DS-LO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YUNCH\PLOT\S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6020;&#47196;&#48372;&#49688;/&#52264;&#49440;&#45800;&#44032;&#49444;&#44228;/2012/2012&#45380;_&#45432;&#47732;&#54364;&#49884;_(&#46020;&#47196;&#48372;&#4968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My%20Documents\&#50556;&#44396;&#44208;&#49849;&#54364;%20&#49888;&#5239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WINDOWS\&#48148;&#53461;%20&#54868;&#47732;\&#49324;&#52380;&#49884;\My%20Documents(2)\&#44608;&#54644;&#45236;&#44396;\&#44204;&#51201;e\&#49688;&#48176;&#51204;&#50696;&#49328;&#49436;(E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Nanum%20Technologies/SmartFlow%20OSE2/temp/08&#54224;&#44592;&#47932;/&#54224;&#50500;&#49828;&#53080;&#52376;&#47532;/2009/2009&#45380;%20&#54224;&#50500;&#49828;&#53080;%20&#45800;&#44032;(&#52376;&#47532;,&#50868;&#48152;)/2009&#45380;&#46020;%20&#54224;&#50500;&#49828;&#53080;&#52376;&#47532;&#45800;&#4403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MOTOR"/>
      <sheetName val="조도계산서 (도서)"/>
      <sheetName val="단가대비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(도서)"/>
      <sheetName val="단가대비표"/>
      <sheetName val="MOTOR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공통결"/>
      <sheetName val="공통주총"/>
      <sheetName val="공통야총"/>
      <sheetName val="공통내"/>
      <sheetName val="공통주경"/>
      <sheetName val="공통야경"/>
      <sheetName val="노결"/>
      <sheetName val="주총"/>
      <sheetName val="야총"/>
      <sheetName val="공내"/>
      <sheetName val="주경"/>
      <sheetName val="야경"/>
      <sheetName val="기집"/>
      <sheetName val="기중"/>
      <sheetName val="기준"/>
      <sheetName val="공노"/>
      <sheetName val="단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야구결승표 신청"/>
      <sheetName val="부하계산서"/>
      <sheetName val="대치판정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노무비"/>
      <sheetName val="공종단가"/>
      <sheetName val="설직재-1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총괄"/>
      <sheetName val="토목"/>
      <sheetName val="본체"/>
      <sheetName val="MOTOR"/>
      <sheetName val="국내조달(통합-1)"/>
      <sheetName val="[IL-3.XLSY갑지"/>
      <sheetName val="노임"/>
      <sheetName val="설비"/>
      <sheetName val="총괄표"/>
      <sheetName val="내역"/>
      <sheetName val="노임단가"/>
      <sheetName val="CON'C"/>
      <sheetName val=""/>
      <sheetName val="도급내역서(재노경)"/>
      <sheetName val="일위대가표"/>
      <sheetName val="설비내역서"/>
      <sheetName val="건축내역서"/>
      <sheetName val="전기내역서"/>
      <sheetName val="철근량"/>
      <sheetName val="DATE"/>
      <sheetName val="공사비총괄표"/>
      <sheetName val="기계경비(시간당)"/>
      <sheetName val="램머"/>
      <sheetName val="지급자재"/>
      <sheetName val="냉천부속동"/>
      <sheetName val="적용단위길이"/>
      <sheetName val="단가"/>
      <sheetName val="2000년1차"/>
      <sheetName val="2000전체분"/>
      <sheetName val="재료"/>
      <sheetName val="재료비"/>
      <sheetName val="건축공사"/>
      <sheetName val="부대내역"/>
      <sheetName val="데리네이타현황"/>
      <sheetName val="보증수수료산출"/>
      <sheetName val="JUCKEYK"/>
      <sheetName val="총공사내역서"/>
      <sheetName val="차수공개요"/>
      <sheetName val="요율"/>
      <sheetName val="단"/>
      <sheetName val="IL-3"/>
      <sheetName val="DAN"/>
      <sheetName val="백호우계수"/>
      <sheetName val="준검 내역서"/>
      <sheetName val="제출내역 (2)"/>
      <sheetName val="Macro1"/>
      <sheetName val="4.일위대가목차"/>
      <sheetName val="96노임기준"/>
      <sheetName val="일위목록"/>
      <sheetName val="내역_ver1.0"/>
      <sheetName val="2000,9월 일위"/>
      <sheetName val="단가일람표"/>
      <sheetName val="ABUT수량-A1"/>
      <sheetName val="BQ(실행)"/>
      <sheetName val="49단가"/>
      <sheetName val="일반전기(2단지-을지)"/>
      <sheetName val="일위대가(4층원격)"/>
      <sheetName val="공종구간"/>
      <sheetName val="인건비"/>
      <sheetName val="조경일람"/>
      <sheetName val="조명율표"/>
      <sheetName val="대포2교접속"/>
      <sheetName val="천방교접속"/>
      <sheetName val="건축내역"/>
      <sheetName val="DATA 입력란"/>
      <sheetName val="48단가"/>
      <sheetName val="일위"/>
      <sheetName val="9811"/>
      <sheetName val="일위대가(건축)"/>
      <sheetName val="1.수인터널"/>
      <sheetName val="예가표"/>
      <sheetName val="접지수량"/>
      <sheetName val="배관공사기초자료"/>
      <sheetName val="N賃率-職"/>
      <sheetName val="토목공사"/>
      <sheetName val="주beam"/>
      <sheetName val="세부내역"/>
      <sheetName val="b_balju_cho"/>
      <sheetName val="단가대비"/>
      <sheetName val="G.R300경비"/>
      <sheetName val="기흥하도용"/>
      <sheetName val="BM"/>
      <sheetName val="연결임시"/>
      <sheetName val="암거단위"/>
      <sheetName val="조도계산서 (도서)"/>
      <sheetName val="Baby일위대가"/>
      <sheetName val="DATA"/>
      <sheetName val="데이타"/>
      <sheetName val="의왕내역"/>
      <sheetName val="원가"/>
      <sheetName val="대비"/>
      <sheetName val="단가(1)"/>
      <sheetName val="입찰안"/>
      <sheetName val="빌딩 안내"/>
      <sheetName val="부하LOAD"/>
      <sheetName val="토사(PE)"/>
      <sheetName val="일위_파일"/>
      <sheetName val="단가대비표 (3)"/>
      <sheetName val="하부철근수량"/>
      <sheetName val="기자재비"/>
      <sheetName val="차액보증"/>
      <sheetName val="단가조사"/>
      <sheetName val="기계공사비집계(원안)"/>
      <sheetName val="품셈"/>
      <sheetName val="노임단가산출근거"/>
      <sheetName val="단가산출서"/>
      <sheetName val="단가표"/>
      <sheetName val="실행예산서"/>
      <sheetName val="증감대비"/>
      <sheetName val="COST"/>
      <sheetName val="항목등록"/>
      <sheetName val="원가계산서(남측)"/>
      <sheetName val="신고분기설정참고"/>
      <sheetName val="거래처자료등록"/>
      <sheetName val="자  재"/>
      <sheetName val="건축외주"/>
      <sheetName val="구간산출"/>
      <sheetName val="연결관산출조서"/>
      <sheetName val="내역서적용수량"/>
      <sheetName val="수량집계"/>
      <sheetName val="총괄집계표"/>
      <sheetName val="Sheet1 (2)"/>
      <sheetName val="토공"/>
      <sheetName val="인수공규격"/>
      <sheetName val="계획집계"/>
      <sheetName val="기계물량"/>
      <sheetName val="출력용"/>
      <sheetName val="수량산출"/>
      <sheetName val="상시"/>
      <sheetName val="교수설계"/>
      <sheetName val="7단가"/>
      <sheetName val="중강당 내역"/>
      <sheetName val="2.대외공문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백암비스타내역"/>
      <sheetName val="입상내역"/>
      <sheetName val="단가비교표_공통1"/>
      <sheetName val="정거장 설계조건"/>
      <sheetName val="결선list"/>
      <sheetName val="Customer Databas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제-노임"/>
      <sheetName val="변압기 및 발전기 용량"/>
      <sheetName val="청주(철골발주의뢰서)"/>
      <sheetName val="단가조사서"/>
      <sheetName val="조도계산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코드표"/>
      <sheetName val="6. 안전관리비"/>
      <sheetName val="1공구 건정토건 토공"/>
      <sheetName val="전기일위대가"/>
      <sheetName val="WORK"/>
      <sheetName val="노단"/>
      <sheetName val="36단가"/>
      <sheetName val="36수량"/>
      <sheetName val="내역서1"/>
      <sheetName val="일대목차"/>
      <sheetName val="Total"/>
      <sheetName val="영창26"/>
      <sheetName val="역T형교대(PILE기초)"/>
      <sheetName val="C지구"/>
      <sheetName val="사내도로"/>
      <sheetName val="단가대비표"/>
      <sheetName val="간선계산"/>
      <sheetName val="단가일람"/>
      <sheetName val="조명시설"/>
      <sheetName val="간지"/>
      <sheetName val="진입도로B (2)"/>
      <sheetName val="COPING"/>
      <sheetName val="횡배수관집현황(2공구)"/>
      <sheetName val="맨홀_공사비"/>
      <sheetName val="바닥판"/>
      <sheetName val="입력DATA"/>
      <sheetName val="찍기"/>
      <sheetName val="Ekog10"/>
      <sheetName val="비탈면보호공수량산출"/>
      <sheetName val="준공검사원(갑)"/>
      <sheetName val="기성내역서(을) (2)"/>
      <sheetName val="토적집계"/>
      <sheetName val="변수값"/>
      <sheetName val="중기상차"/>
      <sheetName val="AS복구"/>
      <sheetName val="중기터파기"/>
      <sheetName val="중기가격"/>
      <sheetName val="설계예산서"/>
      <sheetName val="유입량"/>
      <sheetName val="산출목록표"/>
      <sheetName val="TRE TABLE"/>
      <sheetName val="CABLE"/>
      <sheetName val="CABLE (2)"/>
      <sheetName val="#3_일위대가목록"/>
      <sheetName val="철거산출근거"/>
      <sheetName val="BID"/>
      <sheetName val="견적서"/>
      <sheetName val="한강운반비"/>
      <sheetName val="기본자료"/>
      <sheetName val="자단"/>
      <sheetName val="건설기계목록"/>
      <sheetName val="일위대가_목록"/>
      <sheetName val="재료단가"/>
      <sheetName val="시중노임"/>
      <sheetName val="터파기및재료"/>
      <sheetName val="1단계 (2)"/>
      <sheetName val="영신토건물가변동"/>
      <sheetName val="L_RPTA05_목록"/>
      <sheetName val="2.1  노무비 평균단가산출"/>
      <sheetName val="예산명세서"/>
      <sheetName val="설계명세서"/>
      <sheetName val="자료입력"/>
      <sheetName val="지하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AV시스템"/>
      <sheetName val="산출근거(복구)"/>
      <sheetName val="ITEM"/>
      <sheetName val="Requirement(Work Crew)"/>
      <sheetName val="자재단가-1"/>
      <sheetName val="단가비교표"/>
      <sheetName val="직노"/>
      <sheetName val="분전함신설"/>
      <sheetName val="접지1종"/>
      <sheetName val="견"/>
      <sheetName val="Y-WORK"/>
      <sheetName val="전화공사 공량 및 집계표"/>
      <sheetName val="CATV"/>
      <sheetName val="웅진교-S2"/>
      <sheetName val="몰탈재료산출"/>
      <sheetName val="공사착공계"/>
      <sheetName val="산출근거"/>
      <sheetName val="기초자료입력및 K치 확인"/>
      <sheetName val="Factor"/>
      <sheetName val="수목데이타 "/>
      <sheetName val="9509"/>
      <sheetName val="기본입력"/>
      <sheetName val="산출기초"/>
      <sheetName val="미납품 현황"/>
      <sheetName val="부하계산서"/>
      <sheetName val="토목주소"/>
      <sheetName val="프랜트면허"/>
      <sheetName val="sw1"/>
      <sheetName val="NOMUBI"/>
      <sheetName val="설 계"/>
      <sheetName val="9GNG운반"/>
      <sheetName val="자재단가비교표"/>
      <sheetName val="단가목록"/>
      <sheetName val="단가대비표(계측)"/>
      <sheetName val="설계서을"/>
      <sheetName val="식재가격"/>
      <sheetName val="식재총괄"/>
      <sheetName val="ES조서출력하기"/>
      <sheetName val="관급"/>
      <sheetName val="unit"/>
      <sheetName val="자재 단가 비교표(견적)"/>
      <sheetName val="자재 단가 비교표"/>
      <sheetName val="부안일위"/>
      <sheetName val="2.냉난방설비공사"/>
      <sheetName val="7.자동제어공사"/>
      <sheetName val="단가(보완)"/>
      <sheetName val="대가 (보완)"/>
      <sheetName val="공정외주"/>
      <sheetName val="제조 경영"/>
      <sheetName val="AL공사(원)"/>
      <sheetName val="BDATA"/>
      <sheetName val="입력"/>
      <sheetName val="산근"/>
      <sheetName val="지불내역1"/>
      <sheetName val="지질조사"/>
      <sheetName val="합의경상"/>
      <sheetName val="䂰출양식"/>
      <sheetName val="L_RPTB02_01"/>
      <sheetName val="전체분2회변경"/>
      <sheetName val="암거단위-1련"/>
      <sheetName val="약품공급2"/>
      <sheetName val="띘랷랷랷"/>
      <sheetName val="기계경비"/>
      <sheetName val="단가기준"/>
      <sheetName val="asd"/>
      <sheetName val="의뢰내역서"/>
      <sheetName val="guard(mac)"/>
      <sheetName val="MAIN"/>
      <sheetName val="수원역(전체분)설계서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격점별물량"/>
      <sheetName val="평야부단가"/>
      <sheetName val="가로등내역서"/>
      <sheetName val="실행예산"/>
      <sheetName val="대전-교대(A1-A2)"/>
      <sheetName val="내역전기"/>
      <sheetName val="단위수량"/>
      <sheetName val="세골재  T2 변경 현황"/>
      <sheetName val="내역서 (2)"/>
      <sheetName val="98수문일위"/>
      <sheetName val="일위대가목록"/>
      <sheetName val="소포내역 (2)"/>
      <sheetName val="수목표준대가"/>
      <sheetName val="제잡비집계"/>
      <sheetName val="이토변실(A3-LINE)"/>
      <sheetName val="위치도1"/>
      <sheetName val="AS포장복구 "/>
      <sheetName val="DANGA"/>
      <sheetName val="2공구산출내역"/>
      <sheetName val="★도급내역"/>
      <sheetName val="back-data"/>
      <sheetName val="인월수표"/>
      <sheetName val="화재 탐지 설비"/>
      <sheetName val="3.자재비(총괄)"/>
      <sheetName val="기초단가"/>
      <sheetName val="제출내역"/>
      <sheetName val="L-type"/>
      <sheetName val="FB25JN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98지급계획"/>
      <sheetName val="참조 (2)"/>
      <sheetName val="99총공사내역서"/>
      <sheetName val="간접1"/>
      <sheetName val="CODE"/>
      <sheetName val="경산"/>
      <sheetName val="200"/>
      <sheetName val="EQ-R1"/>
      <sheetName val="LOPCALC"/>
      <sheetName val="CTEMCOST"/>
      <sheetName val="단가대비표 (2)"/>
      <sheetName val="산출내역서"/>
      <sheetName val="하수급견적대비"/>
      <sheetName val="오동"/>
      <sheetName val="대조"/>
      <sheetName val="나한"/>
      <sheetName val="굴화내역"/>
      <sheetName val="내역분기"/>
      <sheetName val="산근1"/>
      <sheetName val="장비"/>
      <sheetName val="노무"/>
      <sheetName val="자재"/>
      <sheetName val="작업일보"/>
      <sheetName val="조경"/>
      <sheetName val="준공내역서표지"/>
      <sheetName val="단위목록"/>
      <sheetName val="기계경비목록"/>
      <sheetName val="예산서"/>
      <sheetName val="견적대비표"/>
      <sheetName val="정부노임단가"/>
      <sheetName val="말뚝지지력산정"/>
      <sheetName val="조정율"/>
      <sheetName val="교각1"/>
      <sheetName val="내역서(토목)"/>
      <sheetName val="LD"/>
      <sheetName val="식재인부"/>
      <sheetName val="NYS"/>
      <sheetName val="지불내역2"/>
      <sheetName val="분전반"/>
      <sheetName val="우,오수"/>
      <sheetName val="A-4"/>
      <sheetName val="2000양배"/>
      <sheetName val="공통단가"/>
      <sheetName val="운반비"/>
      <sheetName val="Sheet5"/>
      <sheetName val="48수량"/>
      <sheetName val="품셈TABLE"/>
      <sheetName val="단가조사-2"/>
      <sheetName val="노 무 비"/>
      <sheetName val="총공사원가"/>
      <sheetName val="건축공사원가"/>
      <sheetName val="설비공사원가"/>
      <sheetName val="단  가  대  비  표"/>
      <sheetName val="일  위  대  가  목  록"/>
      <sheetName val="단가일람 (2)"/>
      <sheetName val="을지"/>
      <sheetName val="주소록"/>
      <sheetName val="현대물량"/>
      <sheetName val="도면자료제출일정"/>
      <sheetName val="측량요율"/>
      <sheetName val="6. 직접경비"/>
      <sheetName val="단면 (2)"/>
      <sheetName val="남양주부대"/>
      <sheetName val="발신정보"/>
      <sheetName val="재료비노무비"/>
      <sheetName val="22단"/>
      <sheetName val="48단"/>
      <sheetName val="49단"/>
      <sheetName val="청천내"/>
      <sheetName val="연습"/>
      <sheetName val="Macro(차단기)"/>
      <sheetName val="A 견적"/>
      <sheetName val="한일양산"/>
      <sheetName val="사업계획"/>
      <sheetName val="날개벽"/>
      <sheetName val="Oper Amount"/>
      <sheetName val="신설개소별 총집계표(동해-배전)"/>
      <sheetName val="안평역사 총집계"/>
      <sheetName val="인건비 "/>
      <sheetName val="내역단가"/>
      <sheetName val="XL4Poppy"/>
      <sheetName val="설계변경내역서"/>
      <sheetName val="공종"/>
      <sheetName val="날개벽수량표"/>
      <sheetName val="일위단가"/>
      <sheetName val="품목납기"/>
      <sheetName val="SRC-B3U2"/>
      <sheetName val="Sheet4"/>
      <sheetName val="등록자료"/>
      <sheetName val="전체제잡비"/>
      <sheetName val="토목변경"/>
      <sheetName val="FAX"/>
      <sheetName val="일반공사"/>
      <sheetName val="기계공사"/>
      <sheetName val="총괄표(1)"/>
      <sheetName val="내역(원안-대안)"/>
      <sheetName val="설계원가표"/>
      <sheetName val="부대공"/>
      <sheetName val="계수시트"/>
      <sheetName val="수입"/>
      <sheetName val="토적표(2차기성)"/>
      <sheetName val="유의사항"/>
      <sheetName val="현장설명"/>
      <sheetName val="특별조건"/>
      <sheetName val="토공갑"/>
      <sheetName val="구조물갑"/>
      <sheetName val="구조물공"/>
      <sheetName val="투찰계획서"/>
      <sheetName val="실행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자재테이블"/>
      <sheetName val="단가대비표(건축)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밀양내역"/>
      <sheetName val="노임"/>
      <sheetName val="소포내역 (2)"/>
      <sheetName val="Macro1"/>
      <sheetName val="터널조도"/>
      <sheetName val="단가일람"/>
      <sheetName val="단위량당중기"/>
      <sheetName val="단가산출"/>
      <sheetName val="전기일위목록"/>
      <sheetName val="소비자가"/>
      <sheetName val="DATA"/>
      <sheetName val="gyun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단가비교표"/>
      <sheetName val="48단가"/>
      <sheetName val="관급자재"/>
      <sheetName val="49단가"/>
      <sheetName val="물가대비표"/>
      <sheetName val="요율"/>
      <sheetName val="노무비"/>
      <sheetName val="준검 내역서"/>
      <sheetName val="토목"/>
      <sheetName val="첨부1"/>
      <sheetName val="설계서을"/>
      <sheetName val="Y-WORK"/>
      <sheetName val="공통단가"/>
      <sheetName val="운반비"/>
      <sheetName val="일위_파일"/>
      <sheetName val="주요자재집계표"/>
      <sheetName val="변압기 및 발전기 용량"/>
      <sheetName val="단 box"/>
      <sheetName val="하부철근수량"/>
      <sheetName val="#REF"/>
      <sheetName val="1.취수장"/>
      <sheetName val="총괄집계표"/>
      <sheetName val="내역"/>
      <sheetName val="증감대비"/>
      <sheetName val="설계명세"/>
      <sheetName val="단가 및 재료비"/>
      <sheetName val="중기사용료산출근거"/>
      <sheetName val="WORK"/>
      <sheetName val="Mc1"/>
      <sheetName val="조경일람"/>
      <sheetName val="설비"/>
      <sheetName val="물가단가"/>
      <sheetName val="9509"/>
      <sheetName val="Sheet5"/>
      <sheetName val="토량1-1"/>
      <sheetName val="노무비 "/>
      <sheetName val="토사(PE)"/>
      <sheetName val="일위목록"/>
      <sheetName val="일위대가표"/>
      <sheetName val="2F 회의실견적(5_14 일대)"/>
      <sheetName val="개소별수량산출"/>
      <sheetName val="수량산출"/>
      <sheetName val="수목표준대가"/>
      <sheetName val="단가대비표"/>
      <sheetName val="조건표"/>
      <sheetName val="산수배수"/>
      <sheetName val="수량집계"/>
      <sheetName val="철거산출근거"/>
      <sheetName val="데이타"/>
      <sheetName val="단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내역서"/>
      <sheetName val="냉천부속동"/>
      <sheetName val="기자재비"/>
      <sheetName val="EQ-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>Ⅰ.계측제어설비 기자재</v>
          </cell>
          <cell r="B179" t="str">
            <v>Ⅰ.계측제어설비 기자재</v>
          </cell>
        </row>
        <row r="180">
          <cell r="A180" t="str">
            <v xml:space="preserve"> 1. 감시제어 시스템</v>
          </cell>
          <cell r="B180" t="str">
            <v xml:space="preserve"> 1. 감시제어 시스템</v>
          </cell>
        </row>
        <row r="181">
          <cell r="A181" t="str">
            <v xml:space="preserve">  1) 밀양정수장</v>
          </cell>
          <cell r="B181" t="str">
            <v xml:space="preserve">  1) 밀양정수장</v>
          </cell>
        </row>
        <row r="182">
          <cell r="A182" t="str">
            <v>밀양 COS(Central Operating Station)</v>
          </cell>
          <cell r="B182" t="str">
            <v>밀양 COS(Central Operating Station)</v>
          </cell>
          <cell r="D182">
            <v>1</v>
          </cell>
          <cell r="E182" t="str">
            <v>LOT</v>
          </cell>
          <cell r="G182">
            <v>89000000</v>
          </cell>
        </row>
        <row r="183">
          <cell r="A183" t="str">
            <v>밀양 LOS(Local Operating Station)</v>
          </cell>
          <cell r="B183" t="str">
            <v>밀양 LOS(Local Operating Station)</v>
          </cell>
          <cell r="D183">
            <v>1</v>
          </cell>
          <cell r="E183" t="str">
            <v>LOT</v>
          </cell>
          <cell r="G183">
            <v>89000000</v>
          </cell>
        </row>
        <row r="184">
          <cell r="A184" t="str">
            <v>평촌 LOS(Local Operating Station)</v>
          </cell>
          <cell r="B184" t="str">
            <v>평촌 LOS(Local Operating Station)</v>
          </cell>
          <cell r="D184">
            <v>1</v>
          </cell>
          <cell r="E184" t="str">
            <v>LOT</v>
          </cell>
          <cell r="G184">
            <v>89000000</v>
          </cell>
        </row>
        <row r="185">
          <cell r="A185" t="str">
            <v>부곡 LOS(Local Operating Station)</v>
          </cell>
          <cell r="B185" t="str">
            <v>부곡 LOS(Local Operating Station)</v>
          </cell>
          <cell r="D185">
            <v>1</v>
          </cell>
          <cell r="E185" t="str">
            <v>LOT</v>
          </cell>
          <cell r="G185">
            <v>89000000</v>
          </cell>
        </row>
        <row r="186">
          <cell r="A186" t="str">
            <v>원앙 LOS(Local Operating Station)</v>
          </cell>
          <cell r="B186" t="str">
            <v>원앙 LOS(Local Operating Station)</v>
          </cell>
          <cell r="D186">
            <v>1</v>
          </cell>
          <cell r="E186" t="str">
            <v>LOT</v>
          </cell>
          <cell r="G186">
            <v>89000000</v>
          </cell>
        </row>
        <row r="187">
          <cell r="A187" t="str">
            <v>밀양 DATA SERVER</v>
          </cell>
          <cell r="B187" t="str">
            <v>밀양 DATA SERVER</v>
          </cell>
          <cell r="D187">
            <v>1</v>
          </cell>
          <cell r="E187" t="str">
            <v>LOT</v>
          </cell>
          <cell r="G187">
            <v>185000000</v>
          </cell>
        </row>
        <row r="188">
          <cell r="A188" t="str">
            <v>밀양 RCS(Remote Control Station) #1</v>
          </cell>
          <cell r="B188" t="str">
            <v>밀양 RCS(Remote Control Station) #1</v>
          </cell>
          <cell r="D188">
            <v>1</v>
          </cell>
          <cell r="E188" t="str">
            <v>LOT</v>
          </cell>
          <cell r="G188">
            <v>115000000</v>
          </cell>
        </row>
        <row r="189">
          <cell r="A189" t="str">
            <v>밀양 RCS(Remote Control Station) #2</v>
          </cell>
          <cell r="B189" t="str">
            <v>밀양 RCS(Remote Control Station) #2</v>
          </cell>
          <cell r="D189">
            <v>1</v>
          </cell>
          <cell r="E189" t="str">
            <v>LOT</v>
          </cell>
          <cell r="G189">
            <v>107500000</v>
          </cell>
        </row>
        <row r="190">
          <cell r="A190" t="str">
            <v>밀양 RCS(Remote Control Station) #3</v>
          </cell>
          <cell r="B190" t="str">
            <v>밀양 RCS(Remote Control Station) #3</v>
          </cell>
          <cell r="D190">
            <v>1</v>
          </cell>
          <cell r="E190" t="str">
            <v>LOT</v>
          </cell>
          <cell r="G190">
            <v>95000000</v>
          </cell>
        </row>
        <row r="191">
          <cell r="A191" t="str">
            <v>밀양 RCS(Remote Control Station) #4</v>
          </cell>
          <cell r="B191" t="str">
            <v>밀양 RCS(Remote Control Station) #4</v>
          </cell>
          <cell r="D191">
            <v>1</v>
          </cell>
          <cell r="E191" t="str">
            <v>LOT</v>
          </cell>
          <cell r="G191">
            <v>108200000</v>
          </cell>
        </row>
        <row r="192">
          <cell r="A192" t="str">
            <v>밀양 TM/TC MASTER</v>
          </cell>
          <cell r="B192" t="str">
            <v>밀양 TM/TC MASTER</v>
          </cell>
          <cell r="D192">
            <v>1</v>
          </cell>
          <cell r="E192" t="str">
            <v>LOT</v>
          </cell>
          <cell r="G192">
            <v>38000000</v>
          </cell>
        </row>
        <row r="193">
          <cell r="A193" t="str">
            <v>평촌 TM/TC MASTER</v>
          </cell>
          <cell r="B193" t="str">
            <v>평촌 TM/TC MASTER</v>
          </cell>
          <cell r="D193">
            <v>1</v>
          </cell>
          <cell r="E193" t="str">
            <v>LOT</v>
          </cell>
          <cell r="G193">
            <v>23000000</v>
          </cell>
        </row>
        <row r="194">
          <cell r="A194" t="str">
            <v>부곡 TM/TC MASTER</v>
          </cell>
          <cell r="B194" t="str">
            <v>부곡 TM/TC MASTER</v>
          </cell>
          <cell r="D194">
            <v>1</v>
          </cell>
          <cell r="E194" t="str">
            <v>LOT</v>
          </cell>
          <cell r="G194">
            <v>23000000</v>
          </cell>
        </row>
        <row r="195">
          <cell r="A195" t="str">
            <v>원앙 TM/TC MASTER</v>
          </cell>
          <cell r="B195" t="str">
            <v>원앙 TM/TC MASTER</v>
          </cell>
          <cell r="D195">
            <v>1</v>
          </cell>
          <cell r="E195" t="str">
            <v>LOT</v>
          </cell>
          <cell r="G195">
            <v>23000000</v>
          </cell>
        </row>
        <row r="196">
          <cell r="A196" t="str">
            <v>밀양 DATA WAY 접속장치</v>
          </cell>
          <cell r="B196" t="str">
            <v>밀양 DATA WAY 접속장치</v>
          </cell>
          <cell r="D196">
            <v>1</v>
          </cell>
          <cell r="E196" t="str">
            <v>LOT</v>
          </cell>
          <cell r="G196">
            <v>24000000</v>
          </cell>
        </row>
        <row r="197">
          <cell r="A197" t="str">
            <v>소  계 1</v>
          </cell>
          <cell r="B197" t="str">
            <v>소  계 1</v>
          </cell>
          <cell r="G197">
            <v>1186700000</v>
          </cell>
        </row>
        <row r="198">
          <cell r="A198" t="str">
            <v/>
          </cell>
        </row>
        <row r="199">
          <cell r="A199" t="str">
            <v xml:space="preserve">  2) 양산정수장</v>
          </cell>
          <cell r="B199" t="str">
            <v xml:space="preserve">  2) 양산정수장</v>
          </cell>
        </row>
        <row r="200">
          <cell r="A200" t="str">
            <v>양산 COS(Central Operating Station)</v>
          </cell>
          <cell r="B200" t="str">
            <v>양산 COS(Central Operating Station)</v>
          </cell>
          <cell r="D200">
            <v>1</v>
          </cell>
          <cell r="E200" t="str">
            <v>LOT</v>
          </cell>
          <cell r="G200">
            <v>89000000</v>
          </cell>
        </row>
        <row r="201">
          <cell r="A201" t="str">
            <v>양산 LOS(Local Operating Station)</v>
          </cell>
          <cell r="B201" t="str">
            <v>양산 LOS(Local Operating Station)</v>
          </cell>
          <cell r="D201">
            <v>1</v>
          </cell>
          <cell r="E201" t="str">
            <v>LOT</v>
          </cell>
          <cell r="G201">
            <v>89000000</v>
          </cell>
        </row>
        <row r="202">
          <cell r="A202" t="str">
            <v>양산 DATA SERVER</v>
          </cell>
          <cell r="B202" t="str">
            <v>양산 DATA SERVER</v>
          </cell>
          <cell r="D202">
            <v>1</v>
          </cell>
          <cell r="E202" t="str">
            <v>LOT</v>
          </cell>
          <cell r="G202">
            <v>185000000</v>
          </cell>
        </row>
        <row r="203">
          <cell r="A203" t="str">
            <v>양산 RCS(Remote Control Station) #1</v>
          </cell>
          <cell r="B203" t="str">
            <v>양산 RCS(Remote Control Station) #1</v>
          </cell>
          <cell r="D203">
            <v>1</v>
          </cell>
          <cell r="E203" t="str">
            <v>LOT</v>
          </cell>
          <cell r="G203">
            <v>115000000</v>
          </cell>
        </row>
        <row r="204">
          <cell r="A204" t="str">
            <v>양산 RCS(Remote Control Station) #2</v>
          </cell>
          <cell r="B204" t="str">
            <v>양산 RCS(Remote Control Station) #2</v>
          </cell>
          <cell r="D204">
            <v>1</v>
          </cell>
          <cell r="E204" t="str">
            <v>LOT</v>
          </cell>
          <cell r="G204">
            <v>107500000</v>
          </cell>
        </row>
        <row r="205">
          <cell r="A205" t="str">
            <v>양산 RCS(Remote Control Station) #3</v>
          </cell>
          <cell r="B205" t="str">
            <v>양산 RCS(Remote Control Station) #3</v>
          </cell>
          <cell r="D205">
            <v>1</v>
          </cell>
          <cell r="E205" t="str">
            <v>LOT</v>
          </cell>
          <cell r="G205">
            <v>95000000</v>
          </cell>
        </row>
        <row r="206">
          <cell r="A206" t="str">
            <v>양산 RCS(Remote Control Station) #4</v>
          </cell>
          <cell r="B206" t="str">
            <v>양산 RCS(Remote Control Station) #4</v>
          </cell>
          <cell r="D206">
            <v>1</v>
          </cell>
          <cell r="E206" t="str">
            <v>LOT</v>
          </cell>
          <cell r="G206">
            <v>108200000</v>
          </cell>
        </row>
        <row r="207">
          <cell r="A207" t="str">
            <v>양산 TM/TC MASTER</v>
          </cell>
          <cell r="B207" t="str">
            <v>양산 TM/TC MASTER</v>
          </cell>
          <cell r="D207">
            <v>1</v>
          </cell>
          <cell r="E207" t="str">
            <v>LOT</v>
          </cell>
          <cell r="G207">
            <v>38000000</v>
          </cell>
        </row>
        <row r="208">
          <cell r="A208" t="str">
            <v>양산 DATA WAY 접속장치</v>
          </cell>
          <cell r="B208" t="str">
            <v>양산 DATA WAY 접속장치</v>
          </cell>
          <cell r="D208">
            <v>1</v>
          </cell>
          <cell r="E208" t="str">
            <v>LOT</v>
          </cell>
          <cell r="G208">
            <v>24000000</v>
          </cell>
        </row>
        <row r="209">
          <cell r="A209" t="str">
            <v>소  계 2</v>
          </cell>
          <cell r="B209" t="str">
            <v>소  계 2</v>
          </cell>
          <cell r="G209">
            <v>850700000</v>
          </cell>
        </row>
        <row r="210">
          <cell r="B210" t="str">
            <v>계</v>
          </cell>
          <cell r="C210" t="str">
            <v>소계1+소계2</v>
          </cell>
          <cell r="G210">
            <v>2037400000</v>
          </cell>
        </row>
        <row r="211">
          <cell r="A211" t="str">
            <v/>
          </cell>
        </row>
        <row r="212">
          <cell r="A212" t="str">
            <v xml:space="preserve"> 2. 네트워크 및 통신설비</v>
          </cell>
          <cell r="B212" t="str">
            <v xml:space="preserve"> 2. 네트워크 및 통신설비</v>
          </cell>
        </row>
        <row r="213">
          <cell r="A213" t="str">
            <v>정수장 위성통신설비</v>
          </cell>
          <cell r="B213" t="str">
            <v>정수장 위성통신설비</v>
          </cell>
          <cell r="D213">
            <v>1</v>
          </cell>
          <cell r="E213" t="str">
            <v>LOT</v>
          </cell>
          <cell r="G213">
            <v>60000000</v>
          </cell>
        </row>
        <row r="214">
          <cell r="A214" t="str">
            <v>가압장 위성통신설비</v>
          </cell>
          <cell r="B214" t="str">
            <v>가압장 위성통신설비</v>
          </cell>
          <cell r="D214">
            <v>1</v>
          </cell>
          <cell r="E214" t="str">
            <v>LOT</v>
          </cell>
          <cell r="G214">
            <v>60000000</v>
          </cell>
        </row>
        <row r="215">
          <cell r="A215" t="str">
            <v>정수장 GATE WAY</v>
          </cell>
          <cell r="B215" t="str">
            <v>정수장 GATE WAY</v>
          </cell>
          <cell r="D215">
            <v>1</v>
          </cell>
          <cell r="E215" t="str">
            <v>SET</v>
          </cell>
          <cell r="G215">
            <v>25000000</v>
          </cell>
        </row>
        <row r="216">
          <cell r="A216" t="str">
            <v>가압장 GATE WAY</v>
          </cell>
          <cell r="B216" t="str">
            <v>가압장 GATE WAY</v>
          </cell>
          <cell r="D216">
            <v>1</v>
          </cell>
          <cell r="E216" t="str">
            <v>LOT</v>
          </cell>
          <cell r="G216">
            <v>24286000</v>
          </cell>
        </row>
        <row r="217">
          <cell r="A217" t="str">
            <v>정수장 ROUTER(MUX)</v>
          </cell>
          <cell r="B217" t="str">
            <v>정수장 ROUTER(MUX)</v>
          </cell>
          <cell r="D217">
            <v>1</v>
          </cell>
          <cell r="E217" t="str">
            <v>SET</v>
          </cell>
          <cell r="G217">
            <v>25000000</v>
          </cell>
        </row>
        <row r="218">
          <cell r="A218" t="str">
            <v>가압장 ROUTER(MUX)</v>
          </cell>
          <cell r="B218" t="str">
            <v>가압장 ROUTER(MUX)</v>
          </cell>
          <cell r="D218">
            <v>1</v>
          </cell>
          <cell r="E218" t="str">
            <v>LOT</v>
          </cell>
          <cell r="G218">
            <v>24286000</v>
          </cell>
        </row>
        <row r="219">
          <cell r="A219" t="str">
            <v>HUB</v>
          </cell>
          <cell r="B219" t="str">
            <v>HUB</v>
          </cell>
          <cell r="D219">
            <v>1</v>
          </cell>
          <cell r="E219" t="str">
            <v>SET</v>
          </cell>
          <cell r="G219">
            <v>3950000</v>
          </cell>
        </row>
        <row r="220">
          <cell r="A220" t="str">
            <v>CSU</v>
          </cell>
          <cell r="B220" t="str">
            <v>CSU</v>
          </cell>
          <cell r="D220">
            <v>1</v>
          </cell>
          <cell r="E220" t="str">
            <v>SET</v>
          </cell>
          <cell r="G220">
            <v>1892000</v>
          </cell>
        </row>
        <row r="221">
          <cell r="A221" t="str">
            <v/>
          </cell>
        </row>
        <row r="222">
          <cell r="A222" t="str">
            <v xml:space="preserve"> 3. PRINTER류</v>
          </cell>
          <cell r="B222" t="str">
            <v xml:space="preserve"> 3. PRINTER류</v>
          </cell>
        </row>
        <row r="223">
          <cell r="A223" t="str">
            <v>ALARM PRINTER</v>
          </cell>
          <cell r="B223" t="str">
            <v>ALARM PRINTER</v>
          </cell>
          <cell r="D223">
            <v>1</v>
          </cell>
          <cell r="E223" t="str">
            <v>SET</v>
          </cell>
          <cell r="G223">
            <v>900000</v>
          </cell>
        </row>
        <row r="224">
          <cell r="A224" t="str">
            <v>LOGGING PRINTER</v>
          </cell>
          <cell r="B224" t="str">
            <v>LOGGING PRINTER</v>
          </cell>
          <cell r="D224">
            <v>1</v>
          </cell>
          <cell r="E224" t="str">
            <v>SET</v>
          </cell>
          <cell r="G224">
            <v>2500000</v>
          </cell>
        </row>
        <row r="225">
          <cell r="A225" t="str">
            <v>COLOR HARD COPIER</v>
          </cell>
          <cell r="B225" t="str">
            <v>COLOR HARD COPIER</v>
          </cell>
          <cell r="D225">
            <v>1</v>
          </cell>
          <cell r="E225" t="str">
            <v>SET</v>
          </cell>
          <cell r="G225">
            <v>6970000</v>
          </cell>
        </row>
        <row r="227">
          <cell r="A227" t="str">
            <v xml:space="preserve"> 4. 감시제어 판넬</v>
          </cell>
          <cell r="B227" t="str">
            <v xml:space="preserve"> 4. 감시제어 판넬</v>
          </cell>
        </row>
        <row r="228">
          <cell r="A228" t="str">
            <v>밀양 GDP</v>
          </cell>
          <cell r="B228" t="str">
            <v>밀양 GDP</v>
          </cell>
          <cell r="D228">
            <v>1</v>
          </cell>
          <cell r="E228" t="str">
            <v>LOT</v>
          </cell>
          <cell r="G228">
            <v>92081000</v>
          </cell>
        </row>
        <row r="229">
          <cell r="A229" t="str">
            <v>양산 GDP</v>
          </cell>
          <cell r="B229" t="str">
            <v>양산 GDP</v>
          </cell>
          <cell r="D229">
            <v>1</v>
          </cell>
          <cell r="E229" t="str">
            <v>LOT</v>
          </cell>
          <cell r="G229">
            <v>92081000</v>
          </cell>
        </row>
        <row r="230">
          <cell r="A230" t="str">
            <v>여과지제어반(FCC)</v>
          </cell>
          <cell r="B230" t="str">
            <v>여과지제어반(FCC)</v>
          </cell>
          <cell r="D230">
            <v>1</v>
          </cell>
          <cell r="E230" t="str">
            <v>LOT</v>
          </cell>
          <cell r="G230">
            <v>5000000</v>
          </cell>
        </row>
        <row r="231">
          <cell r="A231" t="str">
            <v>현장변환기반</v>
          </cell>
          <cell r="B231" t="str">
            <v>현장변환기반</v>
          </cell>
          <cell r="D231">
            <v>1</v>
          </cell>
          <cell r="E231" t="str">
            <v>LOT</v>
          </cell>
          <cell r="G231">
            <v>500000</v>
          </cell>
        </row>
        <row r="232">
          <cell r="A232" t="str">
            <v>밧데리 외함360X570X720</v>
          </cell>
          <cell r="B232" t="str">
            <v>밧데리 외함</v>
          </cell>
          <cell r="C232" t="str">
            <v>360X570X720</v>
          </cell>
          <cell r="D232">
            <v>1</v>
          </cell>
          <cell r="E232" t="str">
            <v>면</v>
          </cell>
          <cell r="G232">
            <v>500000</v>
          </cell>
        </row>
        <row r="233">
          <cell r="A233" t="str">
            <v>밧데리 외함500X750X1300</v>
          </cell>
          <cell r="B233" t="str">
            <v>밧데리 외함</v>
          </cell>
          <cell r="C233" t="str">
            <v>500X750X1300</v>
          </cell>
          <cell r="D233">
            <v>1</v>
          </cell>
          <cell r="E233" t="str">
            <v>면</v>
          </cell>
          <cell r="G233">
            <v>500000</v>
          </cell>
        </row>
        <row r="234">
          <cell r="A234" t="str">
            <v>밧데리 외함800X750X1600</v>
          </cell>
          <cell r="B234" t="str">
            <v>밧데리 외함</v>
          </cell>
          <cell r="C234" t="str">
            <v>800X750X1600</v>
          </cell>
          <cell r="D234">
            <v>1</v>
          </cell>
          <cell r="E234" t="str">
            <v>면</v>
          </cell>
          <cell r="G234">
            <v>500000</v>
          </cell>
        </row>
        <row r="235">
          <cell r="A235" t="str">
            <v xml:space="preserve"> 5. 취수탑 및 분기점 TM/TC 설비</v>
          </cell>
          <cell r="B235" t="str">
            <v xml:space="preserve"> 5. 취수탑 및 분기점 TM/TC 설비</v>
          </cell>
          <cell r="D235">
            <v>1</v>
          </cell>
          <cell r="E235" t="str">
            <v>LOT</v>
          </cell>
          <cell r="G235">
            <v>12466000</v>
          </cell>
        </row>
        <row r="236">
          <cell r="A236" t="str">
            <v>밀양댐 TM/TC SLAVE</v>
          </cell>
          <cell r="B236" t="str">
            <v>밀양댐 TM/TC SLAVE</v>
          </cell>
          <cell r="D236">
            <v>1</v>
          </cell>
          <cell r="E236" t="str">
            <v>LOT</v>
          </cell>
          <cell r="G236">
            <v>12466000</v>
          </cell>
        </row>
        <row r="237">
          <cell r="A237" t="str">
            <v>교동 TM/TC SLAVE</v>
          </cell>
          <cell r="B237" t="str">
            <v>교동 TM/TC SLAVE</v>
          </cell>
          <cell r="D237">
            <v>1</v>
          </cell>
          <cell r="E237" t="str">
            <v>LOT</v>
          </cell>
          <cell r="G237">
            <v>12466000</v>
          </cell>
        </row>
        <row r="238">
          <cell r="A238" t="str">
            <v>무안 TM/TC SLAVE</v>
          </cell>
          <cell r="B238" t="str">
            <v>무안 TM/TC SLAVE</v>
          </cell>
          <cell r="D238">
            <v>1</v>
          </cell>
          <cell r="E238" t="str">
            <v>LOT</v>
          </cell>
          <cell r="G238">
            <v>12466000</v>
          </cell>
        </row>
        <row r="239">
          <cell r="A239" t="str">
            <v>하남 TM/TC SLAVE</v>
          </cell>
          <cell r="B239" t="str">
            <v>하남 TM/TC SLAVE</v>
          </cell>
          <cell r="D239">
            <v>1</v>
          </cell>
          <cell r="E239" t="str">
            <v>LOT</v>
          </cell>
          <cell r="G239">
            <v>12466000</v>
          </cell>
        </row>
        <row r="240">
          <cell r="A240" t="str">
            <v>부곡 TM/TC SLAVE</v>
          </cell>
          <cell r="B240" t="str">
            <v>부곡 TM/TC SLAVE</v>
          </cell>
          <cell r="D240">
            <v>1</v>
          </cell>
          <cell r="E240" t="str">
            <v>LOT</v>
          </cell>
          <cell r="G240">
            <v>12466000</v>
          </cell>
        </row>
        <row r="241">
          <cell r="A241" t="str">
            <v>영산 TM/TC SLAVE</v>
          </cell>
          <cell r="B241" t="str">
            <v>영산 TM/TC SLAVE</v>
          </cell>
          <cell r="D241">
            <v>1</v>
          </cell>
          <cell r="E241" t="str">
            <v>LOT</v>
          </cell>
          <cell r="G241">
            <v>12466000</v>
          </cell>
        </row>
        <row r="242">
          <cell r="A242" t="str">
            <v>창녕 TM/TC SLAVE</v>
          </cell>
          <cell r="B242" t="str">
            <v>창녕 TM/TC SLAVE</v>
          </cell>
          <cell r="D242">
            <v>1</v>
          </cell>
          <cell r="E242" t="str">
            <v>LOT</v>
          </cell>
          <cell r="G242">
            <v>12466000</v>
          </cell>
        </row>
        <row r="243">
          <cell r="A243" t="str">
            <v>양산취수탑 TM/TC SLAVE</v>
          </cell>
          <cell r="B243" t="str">
            <v>양산취수탑 TM/TC SLAVE</v>
          </cell>
          <cell r="D243">
            <v>1</v>
          </cell>
          <cell r="E243" t="str">
            <v>LOT</v>
          </cell>
          <cell r="G243">
            <v>12466000</v>
          </cell>
        </row>
        <row r="245">
          <cell r="A245" t="str">
            <v xml:space="preserve"> 6. 현장 계측기류</v>
          </cell>
          <cell r="B245" t="str">
            <v xml:space="preserve"> 6. 현장 계측기류</v>
          </cell>
        </row>
        <row r="246">
          <cell r="A246" t="str">
            <v>전자유량계(400A)</v>
          </cell>
          <cell r="B246" t="str">
            <v>전자유량계(400A)</v>
          </cell>
          <cell r="D246">
            <v>1</v>
          </cell>
          <cell r="E246" t="str">
            <v>SET</v>
          </cell>
          <cell r="G246">
            <v>15900000</v>
          </cell>
        </row>
        <row r="247">
          <cell r="A247" t="str">
            <v>전자유량계(300A)</v>
          </cell>
          <cell r="B247" t="str">
            <v>전자유량계(300A)</v>
          </cell>
          <cell r="D247">
            <v>1</v>
          </cell>
          <cell r="E247" t="str">
            <v>SET</v>
          </cell>
          <cell r="G247">
            <v>10000000</v>
          </cell>
        </row>
        <row r="248">
          <cell r="A248" t="str">
            <v>전자유량계(250A)</v>
          </cell>
          <cell r="B248" t="str">
            <v>전자유량계(250A)</v>
          </cell>
          <cell r="D248">
            <v>1</v>
          </cell>
          <cell r="E248" t="str">
            <v>SET</v>
          </cell>
          <cell r="G248">
            <v>7000000</v>
          </cell>
        </row>
        <row r="249">
          <cell r="A249" t="str">
            <v>전자유량계(150A)</v>
          </cell>
          <cell r="B249" t="str">
            <v>전자유량계(150A)</v>
          </cell>
          <cell r="D249">
            <v>1</v>
          </cell>
          <cell r="E249" t="str">
            <v>SET</v>
          </cell>
          <cell r="G249">
            <v>6170000</v>
          </cell>
        </row>
        <row r="250">
          <cell r="A250" t="str">
            <v>전자유량계(80A)</v>
          </cell>
          <cell r="B250" t="str">
            <v>전자유량계(80A)</v>
          </cell>
          <cell r="D250">
            <v>1</v>
          </cell>
          <cell r="E250" t="str">
            <v>SET</v>
          </cell>
          <cell r="G250">
            <v>5900000</v>
          </cell>
        </row>
        <row r="251">
          <cell r="A251" t="str">
            <v>전자유량계(25A)</v>
          </cell>
          <cell r="B251" t="str">
            <v>전자유량계(25A)</v>
          </cell>
          <cell r="D251">
            <v>1</v>
          </cell>
          <cell r="E251" t="str">
            <v>SET</v>
          </cell>
          <cell r="G251">
            <v>3600000</v>
          </cell>
        </row>
        <row r="252">
          <cell r="A252" t="str">
            <v>초음파유량계(1000A)</v>
          </cell>
          <cell r="B252" t="str">
            <v>초음파유량계(1000A)</v>
          </cell>
          <cell r="D252">
            <v>1</v>
          </cell>
          <cell r="E252" t="str">
            <v>SET</v>
          </cell>
          <cell r="G252">
            <v>18000000</v>
          </cell>
        </row>
        <row r="253">
          <cell r="A253" t="str">
            <v>초음파유량계(1200A)</v>
          </cell>
          <cell r="B253" t="str">
            <v>초음파유량계(1200A)</v>
          </cell>
          <cell r="D253">
            <v>1</v>
          </cell>
          <cell r="E253" t="str">
            <v>SET</v>
          </cell>
          <cell r="G253">
            <v>18000000</v>
          </cell>
        </row>
        <row r="254">
          <cell r="A254" t="str">
            <v>초음파유량계(800A)</v>
          </cell>
          <cell r="B254" t="str">
            <v>초음파유량계(800A)</v>
          </cell>
          <cell r="D254">
            <v>1</v>
          </cell>
          <cell r="E254" t="str">
            <v>SET</v>
          </cell>
          <cell r="G254">
            <v>18000000</v>
          </cell>
        </row>
        <row r="255">
          <cell r="A255" t="str">
            <v>초음파유량계(700A)</v>
          </cell>
          <cell r="B255" t="str">
            <v>초음파유량계(700A)</v>
          </cell>
          <cell r="D255">
            <v>1</v>
          </cell>
          <cell r="E255" t="str">
            <v>SET</v>
          </cell>
          <cell r="G255">
            <v>21000000</v>
          </cell>
        </row>
        <row r="256">
          <cell r="A256" t="str">
            <v>초음파유량계(600A)</v>
          </cell>
          <cell r="B256" t="str">
            <v>초음파유량계(600A)</v>
          </cell>
          <cell r="D256">
            <v>1</v>
          </cell>
          <cell r="E256" t="str">
            <v>SET</v>
          </cell>
          <cell r="G256">
            <v>18000000</v>
          </cell>
        </row>
        <row r="257">
          <cell r="A257" t="str">
            <v>초음파유량계(500A)</v>
          </cell>
          <cell r="B257" t="str">
            <v>초음파유량계(500A)</v>
          </cell>
          <cell r="D257">
            <v>1</v>
          </cell>
          <cell r="E257" t="str">
            <v>SET</v>
          </cell>
          <cell r="G257">
            <v>15900000</v>
          </cell>
        </row>
        <row r="258">
          <cell r="A258" t="str">
            <v>초음파유량계(450A)</v>
          </cell>
          <cell r="B258" t="str">
            <v>초음파유량계(450A)</v>
          </cell>
          <cell r="D258">
            <v>1</v>
          </cell>
          <cell r="E258" t="str">
            <v>SET</v>
          </cell>
          <cell r="G258">
            <v>15900000</v>
          </cell>
        </row>
        <row r="259">
          <cell r="A259" t="str">
            <v>초음파수위계</v>
          </cell>
          <cell r="B259" t="str">
            <v>초음파수위계</v>
          </cell>
          <cell r="D259">
            <v>1</v>
          </cell>
          <cell r="E259" t="str">
            <v>SET</v>
          </cell>
          <cell r="G259">
            <v>3500000</v>
          </cell>
        </row>
        <row r="260">
          <cell r="A260" t="str">
            <v>투입식수위계</v>
          </cell>
          <cell r="B260" t="str">
            <v>투입식수위계</v>
          </cell>
          <cell r="D260">
            <v>1</v>
          </cell>
          <cell r="E260" t="str">
            <v>SET</v>
          </cell>
          <cell r="G260">
            <v>1365000</v>
          </cell>
        </row>
        <row r="261">
          <cell r="A261" t="str">
            <v>슬러지농도계(200A)</v>
          </cell>
          <cell r="B261" t="str">
            <v>슬러지농도계(200A)</v>
          </cell>
          <cell r="D261">
            <v>1</v>
          </cell>
          <cell r="E261" t="str">
            <v>SET</v>
          </cell>
          <cell r="G261">
            <v>28000000</v>
          </cell>
        </row>
        <row r="262">
          <cell r="A262" t="str">
            <v>슬러지농도계(150A)</v>
          </cell>
          <cell r="B262" t="str">
            <v>슬러지농도계(150A)</v>
          </cell>
          <cell r="D262">
            <v>1</v>
          </cell>
          <cell r="E262" t="str">
            <v>SET</v>
          </cell>
          <cell r="G262">
            <v>26000000</v>
          </cell>
        </row>
        <row r="263">
          <cell r="A263" t="str">
            <v>압력전송기</v>
          </cell>
          <cell r="B263" t="str">
            <v>압력전송기</v>
          </cell>
          <cell r="D263">
            <v>1</v>
          </cell>
          <cell r="E263" t="str">
            <v>SET</v>
          </cell>
          <cell r="G263">
            <v>1523000</v>
          </cell>
        </row>
        <row r="264">
          <cell r="A264" t="str">
            <v>레벨스위치</v>
          </cell>
          <cell r="B264" t="str">
            <v>레벨스위치</v>
          </cell>
          <cell r="D264">
            <v>1</v>
          </cell>
          <cell r="E264" t="str">
            <v>SET</v>
          </cell>
          <cell r="G264">
            <v>250000</v>
          </cell>
        </row>
        <row r="265">
          <cell r="A265" t="str">
            <v>WEIR식유량계</v>
          </cell>
          <cell r="B265" t="str">
            <v>WEIR식유량계</v>
          </cell>
          <cell r="D265">
            <v>1</v>
          </cell>
          <cell r="E265" t="str">
            <v>SET</v>
          </cell>
          <cell r="G265">
            <v>8500000</v>
          </cell>
        </row>
        <row r="266">
          <cell r="A266" t="str">
            <v>전원용 피뢰기</v>
          </cell>
          <cell r="B266" t="str">
            <v>전원용 피뢰기</v>
          </cell>
          <cell r="D266">
            <v>1</v>
          </cell>
          <cell r="E266" t="str">
            <v>개</v>
          </cell>
          <cell r="G266">
            <v>410000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213000</v>
          </cell>
        </row>
        <row r="268">
          <cell r="A268" t="str">
            <v>통신용 피뢰기</v>
          </cell>
          <cell r="B268" t="str">
            <v>통신용 피뢰기</v>
          </cell>
          <cell r="D268">
            <v>1</v>
          </cell>
          <cell r="E268" t="str">
            <v>개</v>
          </cell>
          <cell r="G268">
            <v>410000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150000</v>
          </cell>
        </row>
        <row r="270">
          <cell r="A270" t="str">
            <v>파이프 스텐숀</v>
          </cell>
          <cell r="B270" t="str">
            <v>파이프 스텐숀</v>
          </cell>
          <cell r="D270">
            <v>1</v>
          </cell>
          <cell r="E270" t="str">
            <v>개</v>
          </cell>
          <cell r="G270">
            <v>200000</v>
          </cell>
        </row>
        <row r="271">
          <cell r="A271" t="str">
            <v xml:space="preserve"> 7. 수질계측기</v>
          </cell>
          <cell r="B271" t="str">
            <v xml:space="preserve"> 7. 수질계측기</v>
          </cell>
        </row>
        <row r="272">
          <cell r="A272" t="str">
            <v>탁도계</v>
          </cell>
          <cell r="B272" t="str">
            <v>탁도계</v>
          </cell>
          <cell r="D272">
            <v>1</v>
          </cell>
          <cell r="E272" t="str">
            <v>SET</v>
          </cell>
          <cell r="G272">
            <v>11683000</v>
          </cell>
        </row>
        <row r="273">
          <cell r="A273" t="str">
            <v>pH계</v>
          </cell>
          <cell r="B273" t="str">
            <v>pH계</v>
          </cell>
          <cell r="D273">
            <v>1</v>
          </cell>
          <cell r="E273" t="str">
            <v>SET</v>
          </cell>
          <cell r="G273">
            <v>5145000</v>
          </cell>
        </row>
        <row r="274">
          <cell r="A274" t="str">
            <v>잔류염소계(무시약식)</v>
          </cell>
          <cell r="B274" t="str">
            <v>잔류염소계(무시약식)</v>
          </cell>
          <cell r="D274">
            <v>1</v>
          </cell>
          <cell r="E274" t="str">
            <v>SET</v>
          </cell>
          <cell r="G274">
            <v>8571000</v>
          </cell>
        </row>
        <row r="275">
          <cell r="A275" t="str">
            <v>알카리도계</v>
          </cell>
          <cell r="B275" t="str">
            <v>알카리도계</v>
          </cell>
          <cell r="D275">
            <v>1</v>
          </cell>
          <cell r="E275" t="str">
            <v>SET</v>
          </cell>
          <cell r="G275">
            <v>25000000</v>
          </cell>
        </row>
        <row r="276">
          <cell r="A276" t="str">
            <v>전기전도계</v>
          </cell>
          <cell r="B276" t="str">
            <v>전기전도계</v>
          </cell>
          <cell r="D276">
            <v>1</v>
          </cell>
          <cell r="E276" t="str">
            <v>SET</v>
          </cell>
          <cell r="G276">
            <v>3500000</v>
          </cell>
        </row>
        <row r="277">
          <cell r="A277" t="str">
            <v>수온계</v>
          </cell>
          <cell r="B277" t="str">
            <v>수온계</v>
          </cell>
          <cell r="D277">
            <v>1</v>
          </cell>
          <cell r="E277" t="str">
            <v>SET</v>
          </cell>
          <cell r="G277">
            <v>600000</v>
          </cell>
        </row>
        <row r="278">
          <cell r="A278" t="str">
            <v>SS계</v>
          </cell>
          <cell r="B278" t="str">
            <v>SS계</v>
          </cell>
          <cell r="D278">
            <v>1</v>
          </cell>
          <cell r="E278" t="str">
            <v>SET</v>
          </cell>
          <cell r="G278">
            <v>13200000</v>
          </cell>
        </row>
        <row r="279">
          <cell r="A279" t="str">
            <v>UV계</v>
          </cell>
          <cell r="B279" t="str">
            <v>UV계</v>
          </cell>
          <cell r="D279">
            <v>1</v>
          </cell>
          <cell r="E279" t="str">
            <v>SET</v>
          </cell>
          <cell r="G279">
            <v>17525000</v>
          </cell>
        </row>
        <row r="280">
          <cell r="A280" t="str">
            <v>기록계</v>
          </cell>
          <cell r="B280" t="str">
            <v>기록계</v>
          </cell>
          <cell r="D280">
            <v>1</v>
          </cell>
          <cell r="E280" t="str">
            <v>SET</v>
          </cell>
          <cell r="G280">
            <v>1500000</v>
          </cell>
        </row>
        <row r="281">
          <cell r="A281" t="str">
            <v/>
          </cell>
        </row>
        <row r="282">
          <cell r="A282" t="str">
            <v xml:space="preserve"> 8. 유지관리 공구 및 예비품</v>
          </cell>
          <cell r="B282" t="str">
            <v xml:space="preserve"> 8. 유지관리 공구 및 예비품</v>
          </cell>
        </row>
        <row r="283">
          <cell r="A283" t="str">
            <v xml:space="preserve">  1) 유지관리용 공구</v>
          </cell>
          <cell r="B283" t="str">
            <v xml:space="preserve">  1) 유지관리용 공구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480000</v>
          </cell>
        </row>
        <row r="285">
          <cell r="A285" t="str">
            <v>디지털 멀티메타</v>
          </cell>
          <cell r="B285" t="str">
            <v>디지털 멀티메타</v>
          </cell>
          <cell r="D285">
            <v>1</v>
          </cell>
          <cell r="E285" t="str">
            <v>SET</v>
          </cell>
          <cell r="G285">
            <v>1200000</v>
          </cell>
        </row>
        <row r="286">
          <cell r="A286" t="str">
            <v>MODEM TESTER</v>
          </cell>
          <cell r="B286" t="str">
            <v>MODEM TESTER</v>
          </cell>
          <cell r="D286">
            <v>1</v>
          </cell>
          <cell r="E286" t="str">
            <v>SET</v>
          </cell>
          <cell r="G286">
            <v>9450000</v>
          </cell>
        </row>
        <row r="287">
          <cell r="A287" t="str">
            <v>오실로스코프</v>
          </cell>
          <cell r="B287" t="str">
            <v>오실로스코프</v>
          </cell>
          <cell r="D287">
            <v>1</v>
          </cell>
          <cell r="E287" t="str">
            <v>SET</v>
          </cell>
          <cell r="G287">
            <v>1850000</v>
          </cell>
        </row>
        <row r="288">
          <cell r="A288" t="str">
            <v>휴대용 초음파 유량계</v>
          </cell>
          <cell r="B288" t="str">
            <v>휴대용 초음파 유량계</v>
          </cell>
          <cell r="D288">
            <v>1</v>
          </cell>
          <cell r="E288" t="str">
            <v>SET</v>
          </cell>
          <cell r="G288">
            <v>36000000</v>
          </cell>
        </row>
        <row r="289">
          <cell r="A289" t="str">
            <v>레벨메타</v>
          </cell>
          <cell r="B289" t="str">
            <v>레벨메타</v>
          </cell>
          <cell r="D289">
            <v>1</v>
          </cell>
          <cell r="E289" t="str">
            <v>SET</v>
          </cell>
          <cell r="G289">
            <v>2000000</v>
          </cell>
        </row>
        <row r="290">
          <cell r="A290" t="str">
            <v>NOTEBOOK COMPUTER</v>
          </cell>
          <cell r="B290" t="str">
            <v>NOTEBOOK COMPUTER</v>
          </cell>
          <cell r="D290">
            <v>1</v>
          </cell>
          <cell r="E290" t="str">
            <v>SET</v>
          </cell>
          <cell r="G290">
            <v>2500000</v>
          </cell>
        </row>
        <row r="291">
          <cell r="A291" t="str">
            <v>TIMS(NETWORK TESTER)</v>
          </cell>
          <cell r="B291" t="str">
            <v>TIMS(NETWORK TESTER)</v>
          </cell>
          <cell r="D291">
            <v>1</v>
          </cell>
          <cell r="E291" t="str">
            <v>SET</v>
          </cell>
          <cell r="G291">
            <v>16065000</v>
          </cell>
        </row>
        <row r="292">
          <cell r="A292" t="str">
            <v>CIRCUIT DEBUGGER</v>
          </cell>
          <cell r="B292" t="str">
            <v>CIRCUIT DEBUGGER</v>
          </cell>
          <cell r="D292">
            <v>1</v>
          </cell>
          <cell r="E292" t="str">
            <v>SET</v>
          </cell>
          <cell r="G292">
            <v>1800000</v>
          </cell>
        </row>
        <row r="293">
          <cell r="A293" t="str">
            <v>DC VOLTAGE 발생기</v>
          </cell>
          <cell r="B293" t="str">
            <v>DC VOLTAGE 발생기</v>
          </cell>
          <cell r="D293">
            <v>1</v>
          </cell>
          <cell r="E293" t="str">
            <v>SET</v>
          </cell>
          <cell r="G293">
            <v>850000</v>
          </cell>
        </row>
        <row r="294">
          <cell r="A294" t="str">
            <v>LOGIC ANAlYZER</v>
          </cell>
          <cell r="B294" t="str">
            <v>LOGIC ANAlYZER</v>
          </cell>
          <cell r="D294">
            <v>1</v>
          </cell>
          <cell r="E294" t="str">
            <v>SET</v>
          </cell>
          <cell r="G294">
            <v>956000</v>
          </cell>
        </row>
        <row r="295">
          <cell r="A295" t="str">
            <v>일반 공구류</v>
          </cell>
          <cell r="B295" t="str">
            <v>일반 공구류</v>
          </cell>
          <cell r="D295">
            <v>1</v>
          </cell>
          <cell r="E295" t="str">
            <v>SET</v>
          </cell>
          <cell r="G295">
            <v>0</v>
          </cell>
        </row>
        <row r="296">
          <cell r="A296" t="str">
            <v/>
          </cell>
        </row>
        <row r="297">
          <cell r="A297" t="str">
            <v xml:space="preserve"> 2) 예비자재</v>
          </cell>
          <cell r="B297" t="str">
            <v xml:space="preserve"> 2) 예비자재</v>
          </cell>
        </row>
        <row r="298">
          <cell r="A298" t="str">
            <v>RCS MAIN PROCESSOR BOARD</v>
          </cell>
          <cell r="B298" t="str">
            <v>RCS MAIN PROCESSOR BOARD</v>
          </cell>
          <cell r="D298">
            <v>1</v>
          </cell>
          <cell r="E298" t="str">
            <v>SET</v>
          </cell>
          <cell r="G298">
            <v>24000000</v>
          </cell>
        </row>
        <row r="299">
          <cell r="A299" t="str">
            <v>RCS NETWORK INTERFACE MODULE</v>
          </cell>
          <cell r="B299" t="str">
            <v>RCS NETWORK INTERFACE MODULE</v>
          </cell>
          <cell r="D299">
            <v>1</v>
          </cell>
          <cell r="E299" t="str">
            <v>SET</v>
          </cell>
          <cell r="G299">
            <v>24000000</v>
          </cell>
        </row>
        <row r="300">
          <cell r="A300" t="str">
            <v>RCS ANALOG INPUT MODULE(16)</v>
          </cell>
          <cell r="B300" t="str">
            <v>RCS ANALOG INPUT MODULE(16)</v>
          </cell>
          <cell r="D300">
            <v>1</v>
          </cell>
          <cell r="E300" t="str">
            <v>SET</v>
          </cell>
          <cell r="G300">
            <v>24000000</v>
          </cell>
        </row>
        <row r="301">
          <cell r="A301" t="str">
            <v>RCS ANALOG OUTPUT MODULE(8)</v>
          </cell>
          <cell r="B301" t="str">
            <v>RCS ANALOG OUTPUT MODULE(8)</v>
          </cell>
          <cell r="D301">
            <v>1</v>
          </cell>
          <cell r="E301" t="str">
            <v>SET</v>
          </cell>
          <cell r="G301">
            <v>24000000</v>
          </cell>
        </row>
        <row r="302">
          <cell r="A302" t="str">
            <v>RCS DIGITALG INPUT MODULE(32)</v>
          </cell>
          <cell r="B302" t="str">
            <v>RCS DIGITALG INPUT MODULE(32)</v>
          </cell>
          <cell r="D302">
            <v>1</v>
          </cell>
          <cell r="E302" t="str">
            <v>SET</v>
          </cell>
          <cell r="G302">
            <v>24000000</v>
          </cell>
        </row>
        <row r="303">
          <cell r="A303" t="str">
            <v>RCS DIGITAL OUTPUT MODULE(32)</v>
          </cell>
          <cell r="B303" t="str">
            <v>RCS DIGITAL OUTPUT MODULE(32)</v>
          </cell>
          <cell r="D303">
            <v>1</v>
          </cell>
          <cell r="E303" t="str">
            <v>SET</v>
          </cell>
          <cell r="G303">
            <v>24000000</v>
          </cell>
        </row>
        <row r="304">
          <cell r="A304" t="str">
            <v>RCS PULSE INPUT PROCESSOR(8)</v>
          </cell>
          <cell r="B304" t="str">
            <v>RCS PULSE INPUT PROCESSOR(8)</v>
          </cell>
          <cell r="D304">
            <v>1</v>
          </cell>
          <cell r="E304" t="str">
            <v>SET</v>
          </cell>
          <cell r="G304">
            <v>24000000</v>
          </cell>
        </row>
        <row r="305">
          <cell r="A305" t="str">
            <v>RCS POWER SUPPLY UNIT</v>
          </cell>
          <cell r="B305" t="str">
            <v>RCS POWER SUPPLY UNIT</v>
          </cell>
          <cell r="D305">
            <v>1</v>
          </cell>
          <cell r="E305" t="str">
            <v>개</v>
          </cell>
          <cell r="G305">
            <v>24000000</v>
          </cell>
        </row>
        <row r="306">
          <cell r="A306" t="str">
            <v>TM/TC MASTER MAIN CONTROL BOARD</v>
          </cell>
          <cell r="B306" t="str">
            <v>TM/TC MASTER MAIN CONTROL BOARD</v>
          </cell>
          <cell r="D306">
            <v>1</v>
          </cell>
          <cell r="E306" t="str">
            <v>SET</v>
          </cell>
          <cell r="G306">
            <v>24000000</v>
          </cell>
        </row>
        <row r="307">
          <cell r="A307" t="str">
            <v>TM/TC MASTER ANALOG INPUT(8CH)</v>
          </cell>
          <cell r="B307" t="str">
            <v>TM/TC MASTER ANALOG INPUT(8CH)</v>
          </cell>
          <cell r="D307">
            <v>1</v>
          </cell>
          <cell r="E307" t="str">
            <v>SET</v>
          </cell>
          <cell r="G307">
            <v>24000000</v>
          </cell>
        </row>
        <row r="308">
          <cell r="A308" t="str">
            <v>TM/TC MASTER DIGITALG INPUT(32P)</v>
          </cell>
          <cell r="B308" t="str">
            <v>TM/TC MASTER DIGITALG INPUT(32P)</v>
          </cell>
          <cell r="D308">
            <v>1</v>
          </cell>
          <cell r="E308" t="str">
            <v>SET</v>
          </cell>
          <cell r="G308">
            <v>24000000</v>
          </cell>
        </row>
        <row r="309">
          <cell r="A309" t="str">
            <v>TM/TC MASTER DIGITAL OUTPUT(32P)</v>
          </cell>
          <cell r="B309" t="str">
            <v>TM/TC MASTER DIGITAL OUTPUT(32P)</v>
          </cell>
          <cell r="D309">
            <v>1</v>
          </cell>
          <cell r="E309" t="str">
            <v>SET</v>
          </cell>
          <cell r="G309">
            <v>24000000</v>
          </cell>
        </row>
        <row r="310">
          <cell r="A310" t="str">
            <v>TM/TC MASTER HIGH SPEED COUNTER(5CH)</v>
          </cell>
          <cell r="B310" t="str">
            <v>TM/TC MASTER HIGH SPEED COUNTER(5CH)</v>
          </cell>
          <cell r="D310">
            <v>1</v>
          </cell>
          <cell r="E310" t="str">
            <v>SET</v>
          </cell>
          <cell r="G310">
            <v>24000000</v>
          </cell>
        </row>
        <row r="311">
          <cell r="A311" t="str">
            <v>PRINTER 용지</v>
          </cell>
          <cell r="B311" t="str">
            <v>PRINTER 용지</v>
          </cell>
          <cell r="D311">
            <v>1</v>
          </cell>
          <cell r="E311" t="str">
            <v>BOX</v>
          </cell>
          <cell r="G311">
            <v>450000</v>
          </cell>
        </row>
        <row r="312">
          <cell r="A312" t="str">
            <v>HARD COPIER 용지</v>
          </cell>
          <cell r="B312" t="str">
            <v>HARD COPIER 용지</v>
          </cell>
          <cell r="D312">
            <v>1</v>
          </cell>
          <cell r="E312" t="str">
            <v>BOX</v>
          </cell>
          <cell r="G312">
            <v>600000</v>
          </cell>
        </row>
        <row r="313">
          <cell r="A313" t="str">
            <v>MODEM</v>
          </cell>
          <cell r="B313" t="str">
            <v>MODEM</v>
          </cell>
          <cell r="D313">
            <v>1</v>
          </cell>
          <cell r="E313" t="str">
            <v>SET</v>
          </cell>
          <cell r="G313">
            <v>2145000</v>
          </cell>
        </row>
        <row r="314">
          <cell r="A314" t="str">
            <v>POWER UNIT</v>
          </cell>
          <cell r="B314" t="str">
            <v>POWER UNIT</v>
          </cell>
          <cell r="D314">
            <v>1</v>
          </cell>
          <cell r="E314" t="str">
            <v>SET</v>
          </cell>
          <cell r="G314">
            <v>864000</v>
          </cell>
        </row>
        <row r="315">
          <cell r="A315" t="str">
            <v>수질계측기기 시약</v>
          </cell>
          <cell r="B315" t="str">
            <v>수질계측기기 시약</v>
          </cell>
          <cell r="D315">
            <v>1</v>
          </cell>
          <cell r="E315" t="str">
            <v>식</v>
          </cell>
          <cell r="G315">
            <v>3000000</v>
          </cell>
        </row>
        <row r="316">
          <cell r="A316" t="str">
            <v>PANEL 부속장치</v>
          </cell>
          <cell r="B316" t="str">
            <v>PANEL 부속장치</v>
          </cell>
          <cell r="D316">
            <v>1</v>
          </cell>
          <cell r="E316" t="str">
            <v>식</v>
          </cell>
          <cell r="G316">
            <v>625000</v>
          </cell>
        </row>
        <row r="317">
          <cell r="A317" t="str">
            <v>각종 보호 및 소모기기</v>
          </cell>
          <cell r="B317" t="str">
            <v>각종 보호 및 소모기기</v>
          </cell>
          <cell r="D317">
            <v>1</v>
          </cell>
          <cell r="E317" t="str">
            <v>식</v>
          </cell>
          <cell r="G317">
            <v>15000</v>
          </cell>
        </row>
        <row r="318">
          <cell r="A318" t="str">
            <v>각종 계기(지시계,지시경보기,스위치,RELAY)</v>
          </cell>
          <cell r="B318" t="str">
            <v>각종 계기(지시계,지시경보기,스위치,RELAY)</v>
          </cell>
          <cell r="D318">
            <v>1</v>
          </cell>
          <cell r="E318" t="str">
            <v>식</v>
          </cell>
          <cell r="G318">
            <v>326000</v>
          </cell>
        </row>
        <row r="325">
          <cell r="A325" t="str">
            <v>Ⅱ.CCTV 설비 기자재</v>
          </cell>
          <cell r="B325" t="str">
            <v>Ⅱ.CCTV 설비 기자재</v>
          </cell>
        </row>
        <row r="326">
          <cell r="A326" t="str">
            <v>CCD COLOR CAMERA0.02LX</v>
          </cell>
          <cell r="B326" t="str">
            <v>CCD COLOR CAMERA</v>
          </cell>
          <cell r="C326" t="str">
            <v>0.02LX</v>
          </cell>
          <cell r="D326">
            <v>1</v>
          </cell>
          <cell r="E326" t="str">
            <v>EA</v>
          </cell>
          <cell r="G326">
            <v>3800000</v>
          </cell>
        </row>
        <row r="327">
          <cell r="A327" t="str">
            <v>ZOOM LENS15-180mm</v>
          </cell>
          <cell r="B327" t="str">
            <v>ZOOM LENS</v>
          </cell>
          <cell r="C327" t="str">
            <v>15-180mm</v>
          </cell>
          <cell r="D327">
            <v>1</v>
          </cell>
          <cell r="E327" t="str">
            <v>EA</v>
          </cell>
          <cell r="G327">
            <v>3200000</v>
          </cell>
        </row>
        <row r="328">
          <cell r="A328" t="str">
            <v>ZOOM LENS8.5-51mm</v>
          </cell>
          <cell r="B328" t="str">
            <v>ZOOM LENS</v>
          </cell>
          <cell r="C328" t="str">
            <v>8.5-51mm</v>
          </cell>
          <cell r="D328">
            <v>1</v>
          </cell>
          <cell r="E328" t="str">
            <v>EA</v>
          </cell>
          <cell r="G328">
            <v>900000</v>
          </cell>
        </row>
        <row r="329">
          <cell r="A329" t="str">
            <v>CAMERA HOUSINGFRP</v>
          </cell>
          <cell r="B329" t="str">
            <v>CAMERA HOUSING</v>
          </cell>
          <cell r="C329" t="str">
            <v>FRP</v>
          </cell>
          <cell r="D329">
            <v>1</v>
          </cell>
          <cell r="E329" t="str">
            <v>EA</v>
          </cell>
          <cell r="G329">
            <v>1270000</v>
          </cell>
        </row>
        <row r="330">
          <cell r="A330" t="str">
            <v>PAN/TILT DRIVEOUTD00R</v>
          </cell>
          <cell r="B330" t="str">
            <v>PAN/TILT DRIVE</v>
          </cell>
          <cell r="C330" t="str">
            <v>OUTD00R</v>
          </cell>
          <cell r="D330">
            <v>1</v>
          </cell>
          <cell r="E330" t="str">
            <v>EA</v>
          </cell>
          <cell r="G330">
            <v>1200000</v>
          </cell>
        </row>
        <row r="331">
          <cell r="A331" t="str">
            <v>PAN/TILT DRIVEINDOOR</v>
          </cell>
          <cell r="B331" t="str">
            <v>PAN/TILT DRIVE</v>
          </cell>
          <cell r="C331" t="str">
            <v>INDOOR</v>
          </cell>
          <cell r="D331">
            <v>1</v>
          </cell>
          <cell r="E331" t="str">
            <v>EA</v>
          </cell>
          <cell r="G331">
            <v>550000</v>
          </cell>
        </row>
        <row r="332">
          <cell r="A332" t="str">
            <v>BEAM LIGHT150WX2</v>
          </cell>
          <cell r="B332" t="str">
            <v>BEAM LIGHT</v>
          </cell>
          <cell r="C332" t="str">
            <v>150WX2</v>
          </cell>
          <cell r="D332">
            <v>1</v>
          </cell>
          <cell r="E332" t="str">
            <v>SET</v>
          </cell>
          <cell r="G332">
            <v>300000</v>
          </cell>
        </row>
        <row r="333">
          <cell r="A333" t="str">
            <v>BEAM LIGHT BRACKETSUS</v>
          </cell>
          <cell r="B333" t="str">
            <v>BEAM LIGHT BRACKET</v>
          </cell>
          <cell r="C333" t="str">
            <v>SUS</v>
          </cell>
          <cell r="D333">
            <v>1</v>
          </cell>
          <cell r="E333" t="str">
            <v>EA</v>
          </cell>
          <cell r="G333">
            <v>100000</v>
          </cell>
        </row>
        <row r="334">
          <cell r="A334" t="str">
            <v>POLE STAND6"X4M(SUS)</v>
          </cell>
          <cell r="B334" t="str">
            <v>POLE STAND</v>
          </cell>
          <cell r="C334" t="str">
            <v>6"X4M(SUS)</v>
          </cell>
          <cell r="D334">
            <v>1</v>
          </cell>
          <cell r="E334" t="str">
            <v>EA</v>
          </cell>
          <cell r="G334">
            <v>800000</v>
          </cell>
        </row>
        <row r="335">
          <cell r="A335" t="str">
            <v>CAMERA BRACKETINDOOR</v>
          </cell>
          <cell r="B335" t="str">
            <v>CAMERA BRACKET</v>
          </cell>
          <cell r="C335" t="str">
            <v>INDOOR</v>
          </cell>
          <cell r="D335">
            <v>1</v>
          </cell>
          <cell r="E335" t="str">
            <v>EA</v>
          </cell>
          <cell r="G335">
            <v>45000</v>
          </cell>
        </row>
        <row r="336">
          <cell r="A336" t="str">
            <v>RECEIVER UNITP/T,ZOOM</v>
          </cell>
          <cell r="B336" t="str">
            <v>RECEIVER UNIT</v>
          </cell>
          <cell r="C336" t="str">
            <v>P/T,ZOOM</v>
          </cell>
          <cell r="D336">
            <v>1</v>
          </cell>
          <cell r="E336" t="str">
            <v>EA</v>
          </cell>
          <cell r="G336">
            <v>850000</v>
          </cell>
        </row>
        <row r="337">
          <cell r="A337" t="str">
            <v>WATER PROOF BOXRECEIVER용(SUS304)</v>
          </cell>
          <cell r="B337" t="str">
            <v>WATER PROOF BOX</v>
          </cell>
          <cell r="C337" t="str">
            <v>RECEIVER용(SUS304)</v>
          </cell>
          <cell r="D337">
            <v>1</v>
          </cell>
          <cell r="E337" t="str">
            <v>EA</v>
          </cell>
          <cell r="G337">
            <v>2350000</v>
          </cell>
        </row>
        <row r="338">
          <cell r="A338" t="str">
            <v>A.I.U</v>
          </cell>
          <cell r="B338" t="str">
            <v>A.I.U</v>
          </cell>
          <cell r="D338">
            <v>1</v>
          </cell>
          <cell r="E338" t="str">
            <v>EA</v>
          </cell>
          <cell r="G338">
            <v>1100000</v>
          </cell>
        </row>
        <row r="339">
          <cell r="A339" t="str">
            <v>C.P.U16 BY 4</v>
          </cell>
          <cell r="B339" t="str">
            <v>C.P.U</v>
          </cell>
          <cell r="C339" t="str">
            <v>16 BY 4</v>
          </cell>
          <cell r="D339">
            <v>1</v>
          </cell>
          <cell r="E339" t="str">
            <v>EA</v>
          </cell>
          <cell r="G339">
            <v>7500000</v>
          </cell>
        </row>
        <row r="340">
          <cell r="A340" t="str">
            <v>D.C.U</v>
          </cell>
          <cell r="B340" t="str">
            <v>D.C.U</v>
          </cell>
          <cell r="D340">
            <v>1</v>
          </cell>
          <cell r="E340" t="str">
            <v>EA</v>
          </cell>
          <cell r="G340">
            <v>1300000</v>
          </cell>
        </row>
        <row r="341">
          <cell r="A341" t="str">
            <v>S.D.U</v>
          </cell>
          <cell r="B341" t="str">
            <v>S.D.U</v>
          </cell>
          <cell r="D341">
            <v>1</v>
          </cell>
          <cell r="E341" t="str">
            <v>EA</v>
          </cell>
          <cell r="G341">
            <v>600000</v>
          </cell>
        </row>
        <row r="342">
          <cell r="A342" t="str">
            <v>VIDEO IN/OUT MOUDLE16CH</v>
          </cell>
          <cell r="B342" t="str">
            <v>VIDEO IN/OUT MOUDLE</v>
          </cell>
          <cell r="C342" t="str">
            <v>16CH</v>
          </cell>
          <cell r="D342">
            <v>1</v>
          </cell>
          <cell r="E342" t="str">
            <v>EA</v>
          </cell>
          <cell r="G342">
            <v>5600000</v>
          </cell>
        </row>
        <row r="343">
          <cell r="A343" t="str">
            <v>VIDEO IN/OUT CARD</v>
          </cell>
          <cell r="B343" t="str">
            <v>VIDEO IN/OUT CARD</v>
          </cell>
          <cell r="D343">
            <v>1</v>
          </cell>
          <cell r="E343" t="str">
            <v>EA</v>
          </cell>
          <cell r="G343">
            <v>400000</v>
          </cell>
        </row>
        <row r="344">
          <cell r="A344" t="str">
            <v>KEY BOARDCPU용(조작탁포함)</v>
          </cell>
          <cell r="B344" t="str">
            <v>KEY BOARD</v>
          </cell>
          <cell r="C344" t="str">
            <v>CPU용(조작탁포함)</v>
          </cell>
          <cell r="D344">
            <v>1</v>
          </cell>
          <cell r="E344" t="str">
            <v>EA</v>
          </cell>
          <cell r="G344">
            <v>2750000</v>
          </cell>
        </row>
        <row r="345">
          <cell r="A345" t="str">
            <v>V.T.R36시간용</v>
          </cell>
          <cell r="B345" t="str">
            <v>V.T.R</v>
          </cell>
          <cell r="C345" t="str">
            <v>36시간용</v>
          </cell>
          <cell r="D345">
            <v>1</v>
          </cell>
          <cell r="E345" t="str">
            <v>EA</v>
          </cell>
          <cell r="G345">
            <v>1400000</v>
          </cell>
        </row>
        <row r="346">
          <cell r="A346" t="str">
            <v>COLOR MONITOR20"</v>
          </cell>
          <cell r="B346" t="str">
            <v>COLOR MONITOR</v>
          </cell>
          <cell r="C346" t="str">
            <v>20"</v>
          </cell>
          <cell r="D346">
            <v>1</v>
          </cell>
          <cell r="E346" t="str">
            <v>EA</v>
          </cell>
          <cell r="G346">
            <v>300000</v>
          </cell>
        </row>
        <row r="347">
          <cell r="A347" t="str">
            <v>적외선 센서50M용</v>
          </cell>
          <cell r="B347" t="str">
            <v>적외선 센서</v>
          </cell>
          <cell r="C347" t="str">
            <v>50M용</v>
          </cell>
          <cell r="D347">
            <v>1</v>
          </cell>
          <cell r="E347" t="str">
            <v>조</v>
          </cell>
          <cell r="G347">
            <v>380000</v>
          </cell>
        </row>
        <row r="348">
          <cell r="A348" t="str">
            <v>MONITOR RACK</v>
          </cell>
          <cell r="B348" t="str">
            <v>MONITOR RACK</v>
          </cell>
          <cell r="D348">
            <v>1</v>
          </cell>
          <cell r="E348" t="str">
            <v>EA</v>
          </cell>
          <cell r="G348">
            <v>400000</v>
          </cell>
        </row>
        <row r="349">
          <cell r="A349" t="str">
            <v>POWER CONTROLLER12CH</v>
          </cell>
          <cell r="B349" t="str">
            <v>POWER CONTROLLER</v>
          </cell>
          <cell r="C349" t="str">
            <v>12CH</v>
          </cell>
          <cell r="D349">
            <v>1</v>
          </cell>
          <cell r="E349" t="str">
            <v>EA</v>
          </cell>
          <cell r="G349">
            <v>200000</v>
          </cell>
        </row>
        <row r="350">
          <cell r="A350" t="str">
            <v>SURGE PROTECTORVIDEO용</v>
          </cell>
          <cell r="B350" t="str">
            <v>SURGE PROTECTOR</v>
          </cell>
          <cell r="C350" t="str">
            <v>VIDEO용</v>
          </cell>
          <cell r="D350">
            <v>1</v>
          </cell>
          <cell r="E350" t="str">
            <v>EA</v>
          </cell>
          <cell r="G350">
            <v>250000</v>
          </cell>
        </row>
        <row r="351">
          <cell r="A351" t="str">
            <v>SURGE PROTECTORCONTROL용</v>
          </cell>
          <cell r="B351" t="str">
            <v>SURGE PROTECTOR</v>
          </cell>
          <cell r="C351" t="str">
            <v>CONTROL용</v>
          </cell>
          <cell r="D351">
            <v>1</v>
          </cell>
          <cell r="E351" t="str">
            <v>EA</v>
          </cell>
          <cell r="G351">
            <v>270000</v>
          </cell>
        </row>
        <row r="352">
          <cell r="A352" t="str">
            <v>SURGE PROTECTORPOWER용</v>
          </cell>
          <cell r="B352" t="str">
            <v>SURGE PROTECTOR</v>
          </cell>
          <cell r="C352" t="str">
            <v>POWER용</v>
          </cell>
          <cell r="D352">
            <v>1</v>
          </cell>
          <cell r="E352" t="str">
            <v>EA</v>
          </cell>
          <cell r="G352">
            <v>220000</v>
          </cell>
        </row>
        <row r="353">
          <cell r="A353" t="str">
            <v>QUAD VIEW4CH</v>
          </cell>
          <cell r="B353" t="str">
            <v>QUAD VIEW</v>
          </cell>
          <cell r="C353" t="str">
            <v>4CH</v>
          </cell>
          <cell r="D353">
            <v>1</v>
          </cell>
          <cell r="E353" t="str">
            <v>EA</v>
          </cell>
          <cell r="G353">
            <v>1800000</v>
          </cell>
        </row>
        <row r="354">
          <cell r="A354" t="str">
            <v>QUAD CONTROLLER1CH</v>
          </cell>
          <cell r="B354" t="str">
            <v>QUAD CONTROLLER</v>
          </cell>
          <cell r="C354" t="str">
            <v>1CH</v>
          </cell>
          <cell r="D354">
            <v>1</v>
          </cell>
          <cell r="E354" t="str">
            <v>SET</v>
          </cell>
          <cell r="G354">
            <v>960000</v>
          </cell>
        </row>
        <row r="355">
          <cell r="A355" t="str">
            <v>SYSTEM RACK</v>
          </cell>
          <cell r="B355" t="str">
            <v>SYSTEM RACK</v>
          </cell>
          <cell r="D355">
            <v>1</v>
          </cell>
          <cell r="E355" t="str">
            <v>EA</v>
          </cell>
          <cell r="G355">
            <v>120000</v>
          </cell>
        </row>
        <row r="356">
          <cell r="A356" t="str">
            <v>CODEC</v>
          </cell>
          <cell r="B356" t="str">
            <v>CODEC</v>
          </cell>
          <cell r="D356">
            <v>1</v>
          </cell>
          <cell r="E356" t="str">
            <v>EA</v>
          </cell>
          <cell r="G356">
            <v>30000000</v>
          </cell>
        </row>
        <row r="358">
          <cell r="A358" t="str">
            <v>Ⅲ. 방송통신 설비</v>
          </cell>
          <cell r="B358" t="str">
            <v>Ⅲ. 방송통신 설비</v>
          </cell>
        </row>
        <row r="359">
          <cell r="A359" t="str">
            <v>밀양 방송용 AMP1200W</v>
          </cell>
          <cell r="B359" t="str">
            <v>밀양 방송용 AMP</v>
          </cell>
          <cell r="C359" t="str">
            <v>1200W</v>
          </cell>
          <cell r="D359">
            <v>1</v>
          </cell>
          <cell r="E359" t="str">
            <v>SET</v>
          </cell>
          <cell r="G359">
            <v>10000000</v>
          </cell>
        </row>
        <row r="360">
          <cell r="A360" t="str">
            <v>양산 방송용 AMP960W</v>
          </cell>
          <cell r="B360" t="str">
            <v>양산 방송용 AMP</v>
          </cell>
          <cell r="C360" t="str">
            <v>960W</v>
          </cell>
          <cell r="D360">
            <v>1</v>
          </cell>
          <cell r="E360" t="str">
            <v>SET</v>
          </cell>
          <cell r="G360">
            <v>10000000</v>
          </cell>
        </row>
        <row r="361">
          <cell r="A361" t="str">
            <v>밀양 전자식 교환기</v>
          </cell>
          <cell r="B361" t="str">
            <v>밀양 전자식 교환기</v>
          </cell>
          <cell r="D361">
            <v>1</v>
          </cell>
          <cell r="E361" t="str">
            <v>SET</v>
          </cell>
          <cell r="G361">
            <v>40000000</v>
          </cell>
        </row>
        <row r="362">
          <cell r="A362" t="str">
            <v>양산 전자식 교환기</v>
          </cell>
          <cell r="B362" t="str">
            <v>양산 전자식 교환기</v>
          </cell>
          <cell r="D362">
            <v>1</v>
          </cell>
          <cell r="E362" t="str">
            <v>SET</v>
          </cell>
          <cell r="G362">
            <v>40000000</v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8">
          <cell r="A378" t="str">
            <v/>
          </cell>
        </row>
      </sheetData>
      <sheetData sheetId="9" refreshError="1">
        <row r="3">
          <cell r="A3" t="str">
            <v>직종명</v>
          </cell>
          <cell r="B3" t="str">
            <v>1999.1.1발표</v>
          </cell>
        </row>
        <row r="4">
          <cell r="A4" t="str">
            <v>갱부</v>
          </cell>
          <cell r="B4">
            <v>46995</v>
          </cell>
        </row>
        <row r="5">
          <cell r="A5" t="str">
            <v>건축목공</v>
          </cell>
          <cell r="B5">
            <v>62310</v>
          </cell>
        </row>
        <row r="6">
          <cell r="A6" t="str">
            <v>형틀목공</v>
          </cell>
          <cell r="B6">
            <v>62603</v>
          </cell>
        </row>
        <row r="7">
          <cell r="A7" t="str">
            <v>창호목공</v>
          </cell>
          <cell r="B7">
            <v>56563</v>
          </cell>
        </row>
        <row r="8">
          <cell r="A8" t="str">
            <v>철공공</v>
          </cell>
          <cell r="B8">
            <v>60500</v>
          </cell>
        </row>
        <row r="9">
          <cell r="A9" t="str">
            <v>철공</v>
          </cell>
          <cell r="B9">
            <v>59797</v>
          </cell>
        </row>
        <row r="10">
          <cell r="A10" t="str">
            <v>철근공</v>
          </cell>
          <cell r="B10">
            <v>65147</v>
          </cell>
        </row>
        <row r="11">
          <cell r="A11" t="str">
            <v>철판공</v>
          </cell>
          <cell r="B11">
            <v>61774</v>
          </cell>
        </row>
        <row r="12">
          <cell r="A12" t="str">
            <v>샷터공</v>
          </cell>
          <cell r="B12">
            <v>69166</v>
          </cell>
        </row>
        <row r="13">
          <cell r="A13" t="str">
            <v>샷시공</v>
          </cell>
          <cell r="B13">
            <v>55318</v>
          </cell>
        </row>
        <row r="14">
          <cell r="A14" t="str">
            <v>절단공</v>
          </cell>
          <cell r="B14">
            <v>59642</v>
          </cell>
        </row>
        <row r="15">
          <cell r="A15" t="str">
            <v>석공</v>
          </cell>
          <cell r="B15">
            <v>69257</v>
          </cell>
        </row>
        <row r="16">
          <cell r="A16" t="str">
            <v>특수비계공</v>
          </cell>
          <cell r="B16">
            <v>78766</v>
          </cell>
        </row>
        <row r="17">
          <cell r="A17" t="str">
            <v>비계공</v>
          </cell>
          <cell r="B17">
            <v>66531</v>
          </cell>
        </row>
        <row r="18">
          <cell r="A18" t="str">
            <v>동발공(터널)</v>
          </cell>
          <cell r="B18">
            <v>61285</v>
          </cell>
        </row>
        <row r="19">
          <cell r="A19" t="str">
            <v>조적공</v>
          </cell>
          <cell r="B19">
            <v>58512</v>
          </cell>
        </row>
        <row r="20">
          <cell r="A20" t="str">
            <v>치장벽돌공</v>
          </cell>
          <cell r="B20">
            <v>61897</v>
          </cell>
        </row>
        <row r="21">
          <cell r="A21" t="str">
            <v>벽돌(블럭)제작공</v>
          </cell>
          <cell r="B21">
            <v>56942</v>
          </cell>
        </row>
        <row r="22">
          <cell r="A22" t="str">
            <v>연돌공</v>
          </cell>
          <cell r="B22">
            <v>64279</v>
          </cell>
        </row>
        <row r="23">
          <cell r="A23" t="str">
            <v>미장공</v>
          </cell>
          <cell r="B23">
            <v>59451</v>
          </cell>
        </row>
        <row r="24">
          <cell r="A24" t="str">
            <v>방수공</v>
          </cell>
          <cell r="B24">
            <v>50866</v>
          </cell>
        </row>
        <row r="25">
          <cell r="A25" t="str">
            <v>타일공</v>
          </cell>
          <cell r="B25">
            <v>58994</v>
          </cell>
        </row>
        <row r="26">
          <cell r="A26" t="str">
            <v>줄눈공</v>
          </cell>
          <cell r="B26">
            <v>58172</v>
          </cell>
        </row>
        <row r="27">
          <cell r="A27" t="str">
            <v>연마공</v>
          </cell>
          <cell r="B27">
            <v>56709</v>
          </cell>
        </row>
        <row r="28">
          <cell r="A28" t="str">
            <v>콘크리트공</v>
          </cell>
          <cell r="B28">
            <v>60596</v>
          </cell>
        </row>
        <row r="29">
          <cell r="A29" t="str">
            <v>바이브레타공</v>
          </cell>
          <cell r="B29">
            <v>63032</v>
          </cell>
        </row>
        <row r="30">
          <cell r="A30" t="str">
            <v>콘크리트공(광의)</v>
          </cell>
          <cell r="B30">
            <v>67371</v>
          </cell>
        </row>
        <row r="31">
          <cell r="A31" t="str">
            <v>보일러공</v>
          </cell>
          <cell r="B31">
            <v>48190</v>
          </cell>
        </row>
        <row r="32">
          <cell r="A32" t="str">
            <v>배관공</v>
          </cell>
          <cell r="B32">
            <v>48833</v>
          </cell>
        </row>
        <row r="33">
          <cell r="A33" t="str">
            <v>온돌공</v>
          </cell>
          <cell r="B33">
            <v>60000</v>
          </cell>
        </row>
        <row r="34">
          <cell r="A34" t="str">
            <v>위생공</v>
          </cell>
          <cell r="B34">
            <v>48855</v>
          </cell>
        </row>
        <row r="35">
          <cell r="A35" t="str">
            <v>보온공</v>
          </cell>
          <cell r="B35">
            <v>49987</v>
          </cell>
        </row>
        <row r="36">
          <cell r="A36" t="str">
            <v>도장공</v>
          </cell>
          <cell r="B36">
            <v>52915</v>
          </cell>
        </row>
        <row r="37">
          <cell r="A37" t="str">
            <v>내장공</v>
          </cell>
          <cell r="B37">
            <v>58768</v>
          </cell>
        </row>
        <row r="38">
          <cell r="A38" t="str">
            <v>도배공</v>
          </cell>
          <cell r="B38">
            <v>51632</v>
          </cell>
        </row>
        <row r="39">
          <cell r="A39" t="str">
            <v>아스타일공</v>
          </cell>
          <cell r="B39">
            <v>67874</v>
          </cell>
        </row>
        <row r="40">
          <cell r="A40" t="str">
            <v>기와공</v>
          </cell>
          <cell r="B40">
            <v>78724</v>
          </cell>
        </row>
        <row r="41">
          <cell r="A41" t="str">
            <v>스레이트공</v>
          </cell>
          <cell r="B41">
            <v>74212</v>
          </cell>
        </row>
        <row r="42">
          <cell r="A42" t="str">
            <v>지붕잇기공</v>
          </cell>
          <cell r="B42">
            <v>68363</v>
          </cell>
        </row>
        <row r="43">
          <cell r="A43" t="str">
            <v>화약취급공</v>
          </cell>
          <cell r="B43">
            <v>67520</v>
          </cell>
        </row>
        <row r="44">
          <cell r="A44" t="str">
            <v>착암공</v>
          </cell>
          <cell r="B44">
            <v>50107</v>
          </cell>
        </row>
        <row r="45">
          <cell r="A45" t="str">
            <v>보안공</v>
          </cell>
          <cell r="B45">
            <v>41224</v>
          </cell>
        </row>
        <row r="46">
          <cell r="A46" t="str">
            <v>포장공</v>
          </cell>
          <cell r="B46">
            <v>59695</v>
          </cell>
        </row>
        <row r="47">
          <cell r="A47" t="str">
            <v>포설공</v>
          </cell>
          <cell r="B47">
            <v>53731</v>
          </cell>
        </row>
        <row r="48">
          <cell r="A48" t="str">
            <v>궤도공</v>
          </cell>
          <cell r="B48">
            <v>53629</v>
          </cell>
        </row>
        <row r="49">
          <cell r="A49" t="str">
            <v>용접공(철도)</v>
          </cell>
          <cell r="B49">
            <v>58661</v>
          </cell>
        </row>
        <row r="50">
          <cell r="A50" t="str">
            <v>잠수부</v>
          </cell>
          <cell r="B50">
            <v>87712</v>
          </cell>
        </row>
        <row r="51">
          <cell r="A51" t="str">
            <v>잠함공</v>
          </cell>
          <cell r="B51" t="str">
            <v>-</v>
          </cell>
        </row>
        <row r="52">
          <cell r="A52" t="str">
            <v>보링공(지질조사)</v>
          </cell>
          <cell r="B52">
            <v>50288</v>
          </cell>
        </row>
        <row r="53">
          <cell r="A53" t="str">
            <v>우물공</v>
          </cell>
          <cell r="B53">
            <v>52316</v>
          </cell>
        </row>
        <row r="54">
          <cell r="A54" t="str">
            <v>영림기사</v>
          </cell>
          <cell r="B54">
            <v>57965</v>
          </cell>
        </row>
        <row r="55">
          <cell r="A55" t="str">
            <v>조경공</v>
          </cell>
          <cell r="B55">
            <v>50250</v>
          </cell>
        </row>
        <row r="56">
          <cell r="A56" t="str">
            <v>벌목공</v>
          </cell>
          <cell r="B56">
            <v>57718</v>
          </cell>
        </row>
        <row r="57">
          <cell r="A57" t="str">
            <v>조림임부</v>
          </cell>
          <cell r="B57">
            <v>43854</v>
          </cell>
        </row>
        <row r="58">
          <cell r="A58" t="str">
            <v>플랜트기기설치공</v>
          </cell>
          <cell r="B58">
            <v>59903</v>
          </cell>
        </row>
        <row r="59">
          <cell r="A59" t="str">
            <v>플랜트특수용접공</v>
          </cell>
          <cell r="B59">
            <v>100475</v>
          </cell>
        </row>
        <row r="60">
          <cell r="A60" t="str">
            <v>플랜트용접공</v>
          </cell>
          <cell r="B60">
            <v>63349</v>
          </cell>
        </row>
        <row r="61">
          <cell r="A61" t="str">
            <v>플랜트배관공</v>
          </cell>
          <cell r="B61">
            <v>66377</v>
          </cell>
        </row>
        <row r="62">
          <cell r="A62" t="str">
            <v>플랜트제판공</v>
          </cell>
          <cell r="B62">
            <v>54813</v>
          </cell>
        </row>
        <row r="63">
          <cell r="A63" t="str">
            <v>시공측량사</v>
          </cell>
          <cell r="B63">
            <v>44848</v>
          </cell>
        </row>
        <row r="64">
          <cell r="A64" t="str">
            <v>시공측량사조수</v>
          </cell>
          <cell r="B64">
            <v>33985</v>
          </cell>
        </row>
        <row r="65">
          <cell r="A65" t="str">
            <v>측부</v>
          </cell>
          <cell r="B65">
            <v>26699</v>
          </cell>
        </row>
        <row r="66">
          <cell r="A66" t="str">
            <v>검조부</v>
          </cell>
          <cell r="B66">
            <v>31220</v>
          </cell>
        </row>
        <row r="67">
          <cell r="A67" t="str">
            <v>송전전공</v>
          </cell>
          <cell r="B67">
            <v>197482</v>
          </cell>
        </row>
        <row r="68">
          <cell r="A68" t="str">
            <v xml:space="preserve">송전활선전공 </v>
          </cell>
          <cell r="B68">
            <v>235109</v>
          </cell>
        </row>
        <row r="69">
          <cell r="A69" t="str">
            <v>배전전공</v>
          </cell>
          <cell r="B69">
            <v>176615</v>
          </cell>
        </row>
        <row r="70">
          <cell r="A70" t="str">
            <v>배전활선전공</v>
          </cell>
          <cell r="B70">
            <v>182772</v>
          </cell>
        </row>
        <row r="71">
          <cell r="A71" t="str">
            <v>플랜트전공</v>
          </cell>
          <cell r="B71">
            <v>52369</v>
          </cell>
        </row>
        <row r="72">
          <cell r="A72" t="str">
            <v>내선전공</v>
          </cell>
          <cell r="B72">
            <v>47911</v>
          </cell>
        </row>
        <row r="73">
          <cell r="A73" t="str">
            <v>특고압케이블공</v>
          </cell>
          <cell r="B73">
            <v>97565</v>
          </cell>
        </row>
        <row r="74">
          <cell r="A74" t="str">
            <v>고압케이블공</v>
          </cell>
          <cell r="B74">
            <v>66547</v>
          </cell>
        </row>
        <row r="75">
          <cell r="A75" t="str">
            <v>저압케이블공</v>
          </cell>
          <cell r="B75">
            <v>59146</v>
          </cell>
        </row>
        <row r="76">
          <cell r="A76" t="str">
            <v>철도신호공</v>
          </cell>
          <cell r="B76">
            <v>79766</v>
          </cell>
        </row>
        <row r="77">
          <cell r="A77" t="str">
            <v>계장공</v>
          </cell>
          <cell r="B77">
            <v>50009</v>
          </cell>
        </row>
        <row r="78">
          <cell r="A78" t="str">
            <v>통신외선공</v>
          </cell>
          <cell r="B78">
            <v>73980</v>
          </cell>
        </row>
        <row r="79">
          <cell r="A79" t="str">
            <v>통신설비공</v>
          </cell>
          <cell r="B79">
            <v>64758</v>
          </cell>
        </row>
        <row r="80">
          <cell r="A80" t="str">
            <v>통신내선공</v>
          </cell>
          <cell r="B80">
            <v>60168</v>
          </cell>
        </row>
        <row r="81">
          <cell r="A81" t="str">
            <v>통신케이블공</v>
          </cell>
          <cell r="B81">
            <v>75788</v>
          </cell>
        </row>
        <row r="82">
          <cell r="A82" t="str">
            <v>무선안테나공</v>
          </cell>
          <cell r="B82">
            <v>91475</v>
          </cell>
        </row>
        <row r="83">
          <cell r="A83" t="str">
            <v>수작업반장</v>
          </cell>
          <cell r="B83">
            <v>76012</v>
          </cell>
        </row>
        <row r="84">
          <cell r="A84" t="str">
            <v>작업반장</v>
          </cell>
          <cell r="B84">
            <v>57364</v>
          </cell>
        </row>
        <row r="85">
          <cell r="A85" t="str">
            <v>목도공</v>
          </cell>
          <cell r="B85">
            <v>64408</v>
          </cell>
        </row>
        <row r="86">
          <cell r="A86" t="str">
            <v>조력공</v>
          </cell>
          <cell r="B86">
            <v>39371</v>
          </cell>
        </row>
        <row r="87">
          <cell r="A87" t="str">
            <v>특별인부</v>
          </cell>
          <cell r="B87">
            <v>48674</v>
          </cell>
        </row>
        <row r="88">
          <cell r="A88" t="str">
            <v>보통인부</v>
          </cell>
          <cell r="B88">
            <v>33755</v>
          </cell>
        </row>
        <row r="89">
          <cell r="A89" t="str">
            <v>중기운전기사</v>
          </cell>
          <cell r="B89">
            <v>53715</v>
          </cell>
        </row>
        <row r="90">
          <cell r="A90" t="str">
            <v>중기조장</v>
          </cell>
          <cell r="B90">
            <v>64260</v>
          </cell>
        </row>
        <row r="91">
          <cell r="A91" t="str">
            <v>운전사(운반차)</v>
          </cell>
          <cell r="B91">
            <v>49633</v>
          </cell>
        </row>
        <row r="92">
          <cell r="A92" t="str">
            <v>운전사(기계)</v>
          </cell>
          <cell r="B92">
            <v>45575</v>
          </cell>
        </row>
        <row r="93">
          <cell r="A93" t="str">
            <v>중기운전조수</v>
          </cell>
          <cell r="B93">
            <v>40706</v>
          </cell>
        </row>
        <row r="94">
          <cell r="A94" t="str">
            <v>고급선원</v>
          </cell>
          <cell r="B94">
            <v>67380</v>
          </cell>
        </row>
        <row r="95">
          <cell r="A95" t="str">
            <v>보통선원</v>
          </cell>
          <cell r="B95">
            <v>52274</v>
          </cell>
        </row>
        <row r="96">
          <cell r="A96" t="str">
            <v>선부</v>
          </cell>
          <cell r="B96">
            <v>41303</v>
          </cell>
        </row>
        <row r="97">
          <cell r="A97" t="str">
            <v>준설선선장</v>
          </cell>
          <cell r="B97">
            <v>77084</v>
          </cell>
        </row>
        <row r="98">
          <cell r="A98" t="str">
            <v>준설선기관장</v>
          </cell>
          <cell r="B98">
            <v>65732</v>
          </cell>
        </row>
        <row r="99">
          <cell r="A99" t="str">
            <v>준설선기관사</v>
          </cell>
          <cell r="B99">
            <v>62000</v>
          </cell>
        </row>
        <row r="100">
          <cell r="A100" t="str">
            <v>준설선운전사</v>
          </cell>
          <cell r="B100">
            <v>64200</v>
          </cell>
        </row>
        <row r="101">
          <cell r="A101" t="str">
            <v>준설선전기사</v>
          </cell>
          <cell r="B101">
            <v>66400</v>
          </cell>
        </row>
        <row r="102">
          <cell r="A102" t="str">
            <v>기계설치공</v>
          </cell>
          <cell r="B102">
            <v>56925</v>
          </cell>
        </row>
        <row r="103">
          <cell r="A103" t="str">
            <v>기계공</v>
          </cell>
          <cell r="B103">
            <v>49611</v>
          </cell>
        </row>
        <row r="104">
          <cell r="A104" t="str">
            <v>선반공</v>
          </cell>
          <cell r="B104" t="str">
            <v>-</v>
          </cell>
        </row>
        <row r="105">
          <cell r="A105" t="str">
            <v>정비공</v>
          </cell>
          <cell r="B105">
            <v>54258</v>
          </cell>
        </row>
        <row r="106">
          <cell r="A106" t="str">
            <v>벨트콘베어작업공</v>
          </cell>
          <cell r="B106" t="str">
            <v>-</v>
          </cell>
        </row>
        <row r="107">
          <cell r="A107" t="str">
            <v>현도사</v>
          </cell>
          <cell r="B107">
            <v>66579</v>
          </cell>
        </row>
        <row r="108">
          <cell r="A108" t="str">
            <v>제도사</v>
          </cell>
          <cell r="B108">
            <v>42366</v>
          </cell>
        </row>
        <row r="109">
          <cell r="A109" t="str">
            <v>시험사1급</v>
          </cell>
          <cell r="B109">
            <v>48017</v>
          </cell>
        </row>
        <row r="110">
          <cell r="A110" t="str">
            <v>시험사2 급</v>
          </cell>
          <cell r="B110">
            <v>36857</v>
          </cell>
        </row>
        <row r="111">
          <cell r="A111" t="str">
            <v>시험사3급</v>
          </cell>
          <cell r="B111">
            <v>37439</v>
          </cell>
        </row>
        <row r="112">
          <cell r="A112" t="str">
            <v>시험사4급</v>
          </cell>
          <cell r="B112">
            <v>32399</v>
          </cell>
        </row>
        <row r="113">
          <cell r="A113" t="str">
            <v>시험보조수</v>
          </cell>
          <cell r="B113">
            <v>29231</v>
          </cell>
        </row>
        <row r="114">
          <cell r="A114" t="str">
            <v>유리공</v>
          </cell>
          <cell r="B114">
            <v>57574</v>
          </cell>
        </row>
        <row r="115">
          <cell r="A115" t="str">
            <v>함석공</v>
          </cell>
          <cell r="B115">
            <v>56248</v>
          </cell>
        </row>
        <row r="116">
          <cell r="A116" t="str">
            <v>용접공(일반)</v>
          </cell>
          <cell r="B116">
            <v>60784</v>
          </cell>
        </row>
        <row r="117">
          <cell r="A117" t="str">
            <v>리벳공</v>
          </cell>
          <cell r="B117">
            <v>70070</v>
          </cell>
        </row>
        <row r="118">
          <cell r="A118" t="str">
            <v>루핑공</v>
          </cell>
          <cell r="B118">
            <v>61818</v>
          </cell>
        </row>
        <row r="119">
          <cell r="A119" t="str">
            <v>닥트공</v>
          </cell>
          <cell r="B119">
            <v>48478</v>
          </cell>
        </row>
        <row r="120">
          <cell r="A120" t="str">
            <v>할석공</v>
          </cell>
          <cell r="B120">
            <v>63951</v>
          </cell>
        </row>
        <row r="121">
          <cell r="A121" t="str">
            <v>제철축로공</v>
          </cell>
          <cell r="B121">
            <v>92419</v>
          </cell>
        </row>
        <row r="122">
          <cell r="A122" t="str">
            <v>양생공</v>
          </cell>
          <cell r="B122">
            <v>45929</v>
          </cell>
        </row>
        <row r="123">
          <cell r="A123" t="str">
            <v>모래분시공</v>
          </cell>
          <cell r="B123">
            <v>70247</v>
          </cell>
        </row>
        <row r="124">
          <cell r="A124" t="str">
            <v>철도궤도공</v>
          </cell>
          <cell r="B124">
            <v>61518</v>
          </cell>
        </row>
        <row r="125">
          <cell r="A125" t="str">
            <v>기사1급</v>
          </cell>
          <cell r="B125">
            <v>91687</v>
          </cell>
        </row>
        <row r="126">
          <cell r="A126" t="str">
            <v>기사2급</v>
          </cell>
          <cell r="B126">
            <v>69173</v>
          </cell>
        </row>
        <row r="127">
          <cell r="A127" t="str">
            <v>지적기능사1급</v>
          </cell>
          <cell r="B127">
            <v>48878</v>
          </cell>
        </row>
        <row r="128">
          <cell r="A128" t="str">
            <v>지적기능사2급</v>
          </cell>
          <cell r="B128">
            <v>35131</v>
          </cell>
        </row>
        <row r="129">
          <cell r="A129" t="str">
            <v>H/W설치기사</v>
          </cell>
          <cell r="B129">
            <v>83297</v>
          </cell>
        </row>
        <row r="130">
          <cell r="A130" t="str">
            <v>H/W시험기사</v>
          </cell>
          <cell r="B130">
            <v>85165</v>
          </cell>
        </row>
        <row r="131">
          <cell r="A131" t="str">
            <v>S/W시험기사</v>
          </cell>
          <cell r="B131">
            <v>86583</v>
          </cell>
        </row>
        <row r="132">
          <cell r="A132" t="str">
            <v>CPU시험기사</v>
          </cell>
          <cell r="B132">
            <v>81182</v>
          </cell>
        </row>
        <row r="133">
          <cell r="A133" t="str">
            <v>광통신기사</v>
          </cell>
          <cell r="B133">
            <v>108175</v>
          </cell>
        </row>
        <row r="134">
          <cell r="A134" t="str">
            <v>광케이블기사</v>
          </cell>
          <cell r="B134">
            <v>90147</v>
          </cell>
        </row>
        <row r="135">
          <cell r="A135" t="str">
            <v>통신기사1급</v>
          </cell>
          <cell r="B135">
            <v>84229</v>
          </cell>
        </row>
        <row r="136">
          <cell r="A136" t="str">
            <v>통신기사2급</v>
          </cell>
          <cell r="B136">
            <v>79642</v>
          </cell>
        </row>
        <row r="137">
          <cell r="A137" t="str">
            <v>통신기능사</v>
          </cell>
          <cell r="B137">
            <v>67759</v>
          </cell>
        </row>
        <row r="138">
          <cell r="A138" t="str">
            <v>비파계시험공</v>
          </cell>
          <cell r="B138">
            <v>89172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3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총괄내역1"/>
      <sheetName val="단가산출2"/>
      <sheetName val="기계경비3"/>
      <sheetName val="원가계산서"/>
      <sheetName val="시간당기계경비"/>
      <sheetName val="기계집계"/>
      <sheetName val="노임12"/>
      <sheetName val="기계단가11"/>
      <sheetName val="공사예산하조서(O.K)"/>
      <sheetName val="내역서"/>
      <sheetName val="기본"/>
      <sheetName val="수량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88900">
          <a:solidFill>
            <a:srgbClr val="FF00FF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23"/>
  <sheetViews>
    <sheetView view="pageBreakPreview" zoomScale="70" zoomScaleSheetLayoutView="70" workbookViewId="0">
      <selection activeCell="AB5" sqref="AB5"/>
    </sheetView>
  </sheetViews>
  <sheetFormatPr defaultRowHeight="13.5"/>
  <cols>
    <col min="2" max="20" width="6.77734375" customWidth="1"/>
  </cols>
  <sheetData>
    <row r="1" spans="2:20" ht="129.94999999999999" customHeight="1">
      <c r="B1" s="5"/>
      <c r="C1" s="6" t="s">
        <v>257</v>
      </c>
      <c r="D1" s="7"/>
      <c r="E1" s="7"/>
      <c r="F1" s="7"/>
      <c r="G1" s="7"/>
      <c r="H1" s="7"/>
      <c r="I1" s="6"/>
      <c r="J1" s="6"/>
      <c r="K1" s="8"/>
      <c r="L1" s="8"/>
      <c r="M1" s="9"/>
      <c r="N1" s="10"/>
      <c r="O1" s="10"/>
      <c r="P1" s="10"/>
      <c r="Q1" s="11"/>
      <c r="R1" s="10"/>
      <c r="S1" s="10"/>
      <c r="T1" s="12"/>
    </row>
    <row r="2" spans="2:20" ht="129.94999999999999" customHeight="1">
      <c r="B2" s="13"/>
      <c r="C2" s="255" t="s">
        <v>53</v>
      </c>
      <c r="D2" s="255"/>
      <c r="E2" s="255"/>
      <c r="F2" s="256" t="s">
        <v>282</v>
      </c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8"/>
    </row>
    <row r="3" spans="2:20" ht="129.94999999999999" customHeight="1">
      <c r="B3" s="14"/>
      <c r="C3" s="15"/>
      <c r="D3" s="15"/>
      <c r="E3" s="15"/>
      <c r="F3" s="15"/>
      <c r="G3" s="15"/>
      <c r="H3" s="15"/>
      <c r="I3" s="16"/>
      <c r="J3" s="17"/>
      <c r="K3" s="17"/>
      <c r="L3" s="17"/>
      <c r="M3" s="18"/>
      <c r="N3" s="19"/>
      <c r="O3" s="19"/>
      <c r="P3" s="19"/>
      <c r="Q3" s="19"/>
      <c r="R3" s="19"/>
      <c r="S3" s="19"/>
      <c r="T3" s="20"/>
    </row>
    <row r="4" spans="2:20" ht="129.94999999999999" customHeight="1" thickBot="1">
      <c r="B4" s="21"/>
      <c r="C4" s="22"/>
      <c r="D4" s="22"/>
      <c r="E4" s="22"/>
      <c r="F4" s="22"/>
      <c r="G4" s="22"/>
      <c r="H4" s="22"/>
      <c r="I4" s="23"/>
      <c r="J4" s="24"/>
      <c r="K4" s="25"/>
      <c r="L4" s="26"/>
      <c r="M4" s="27"/>
      <c r="N4" s="26"/>
      <c r="O4" s="26"/>
      <c r="P4" s="26"/>
      <c r="Q4" s="28"/>
      <c r="R4" s="28"/>
      <c r="S4" s="28"/>
      <c r="T4" s="29" t="s">
        <v>54</v>
      </c>
    </row>
    <row r="5" spans="2:20" ht="54" customHeight="1" thickBot="1">
      <c r="B5" s="259" t="s">
        <v>55</v>
      </c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1"/>
    </row>
    <row r="6" spans="2:20" ht="60" customHeight="1" thickBot="1">
      <c r="B6" s="30" t="s">
        <v>56</v>
      </c>
      <c r="C6" s="262"/>
      <c r="D6" s="262"/>
      <c r="E6" s="31" t="s">
        <v>57</v>
      </c>
      <c r="F6" s="263"/>
      <c r="G6" s="264"/>
      <c r="H6" s="139" t="s">
        <v>137</v>
      </c>
      <c r="I6" s="265"/>
      <c r="J6" s="265"/>
      <c r="K6" s="31" t="s">
        <v>58</v>
      </c>
      <c r="L6" s="266"/>
      <c r="M6" s="266"/>
      <c r="N6" s="32"/>
      <c r="O6" s="33"/>
      <c r="P6" s="33"/>
      <c r="Q6" s="34"/>
      <c r="R6" s="35" t="s">
        <v>258</v>
      </c>
      <c r="S6" s="36" t="s">
        <v>291</v>
      </c>
      <c r="T6" s="37" t="s">
        <v>59</v>
      </c>
    </row>
    <row r="7" spans="2:20" ht="8.25" customHeight="1">
      <c r="B7" s="38"/>
      <c r="C7" s="39"/>
      <c r="D7" s="39"/>
      <c r="E7" s="39"/>
      <c r="F7" s="39"/>
      <c r="G7" s="39"/>
      <c r="H7" s="39"/>
      <c r="I7" s="40"/>
      <c r="J7" s="40"/>
      <c r="K7" s="41"/>
      <c r="L7" s="42"/>
      <c r="M7" s="43"/>
      <c r="N7" s="44"/>
      <c r="O7" s="45"/>
      <c r="P7" s="45"/>
      <c r="Q7" s="46"/>
      <c r="R7" s="47"/>
      <c r="S7" s="48"/>
      <c r="T7" s="49"/>
    </row>
    <row r="8" spans="2:20" ht="48" customHeight="1">
      <c r="B8" s="50"/>
      <c r="C8" s="51" t="str">
        <f>C1</f>
        <v>2021년도</v>
      </c>
      <c r="D8" s="52"/>
      <c r="E8" s="52"/>
      <c r="F8" s="52"/>
      <c r="G8" s="52"/>
      <c r="H8" s="52"/>
      <c r="I8" s="53"/>
      <c r="J8" s="54"/>
      <c r="K8" s="41"/>
      <c r="L8" s="55"/>
      <c r="M8" s="56"/>
      <c r="N8" s="55"/>
      <c r="O8" s="55"/>
      <c r="P8" s="55"/>
      <c r="Q8" s="55"/>
      <c r="R8" s="55"/>
      <c r="S8" s="55"/>
      <c r="T8" s="57"/>
    </row>
    <row r="9" spans="2:20" ht="11.25" customHeight="1">
      <c r="B9" s="50"/>
      <c r="C9" s="52"/>
      <c r="D9" s="52"/>
      <c r="E9" s="52"/>
      <c r="F9" s="52"/>
      <c r="G9" s="52"/>
      <c r="H9" s="52"/>
      <c r="I9" s="53"/>
      <c r="J9" s="54"/>
      <c r="K9" s="41"/>
      <c r="L9" s="55"/>
      <c r="M9" s="56"/>
      <c r="N9" s="55"/>
      <c r="O9" s="55"/>
      <c r="P9" s="55"/>
      <c r="Q9" s="55"/>
      <c r="R9" s="55"/>
      <c r="S9" s="55"/>
      <c r="T9" s="57"/>
    </row>
    <row r="10" spans="2:20" ht="30" customHeight="1">
      <c r="B10" s="14"/>
      <c r="C10" s="63" t="str">
        <f>C2</f>
        <v xml:space="preserve">공 사 명 : </v>
      </c>
      <c r="D10" s="63"/>
      <c r="E10" s="63"/>
      <c r="F10" s="249" t="str">
        <f>F2</f>
        <v>경안로(반야월네거리북편~안심교) 외 1개소 포장보수공사</v>
      </c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50"/>
    </row>
    <row r="11" spans="2:20" ht="30" customHeight="1">
      <c r="B11" s="14"/>
      <c r="C11" s="15"/>
      <c r="D11" s="15"/>
      <c r="E11" s="15"/>
      <c r="F11" s="15"/>
      <c r="G11" s="15"/>
      <c r="H11" s="15"/>
      <c r="I11" s="58"/>
      <c r="J11" s="58"/>
      <c r="K11" s="59"/>
      <c r="L11" s="58"/>
      <c r="M11" s="58"/>
      <c r="N11" s="58"/>
      <c r="O11" s="58"/>
      <c r="P11" s="58"/>
      <c r="Q11" s="58"/>
      <c r="R11" s="58"/>
      <c r="S11" s="58"/>
      <c r="T11" s="20"/>
    </row>
    <row r="12" spans="2:20" ht="30" customHeight="1">
      <c r="B12" s="14"/>
      <c r="C12" s="63" t="s">
        <v>60</v>
      </c>
      <c r="D12" s="63"/>
      <c r="E12" s="63"/>
      <c r="F12" s="60" t="s">
        <v>283</v>
      </c>
      <c r="G12" s="61"/>
      <c r="H12" s="62"/>
      <c r="I12" s="63"/>
      <c r="J12" s="63"/>
      <c r="K12" s="60"/>
      <c r="L12" s="60"/>
      <c r="M12" s="60"/>
      <c r="N12" s="60"/>
      <c r="O12" s="64"/>
      <c r="P12" s="64"/>
      <c r="Q12" s="65"/>
      <c r="R12" s="66"/>
      <c r="S12" s="66"/>
      <c r="T12" s="67"/>
    </row>
    <row r="13" spans="2:20" ht="30" customHeight="1">
      <c r="B13" s="14"/>
      <c r="C13" s="58"/>
      <c r="D13" s="58"/>
      <c r="E13" s="68"/>
      <c r="F13" s="60" t="s">
        <v>284</v>
      </c>
      <c r="G13" s="61"/>
      <c r="H13" s="61"/>
      <c r="I13" s="63"/>
      <c r="J13" s="63"/>
      <c r="K13" s="60"/>
      <c r="L13" s="234" t="s">
        <v>285</v>
      </c>
      <c r="M13" s="65" t="s">
        <v>286</v>
      </c>
      <c r="N13" s="71"/>
      <c r="O13" s="64"/>
      <c r="P13" s="64"/>
      <c r="Q13" s="65"/>
      <c r="R13" s="66"/>
      <c r="S13" s="66"/>
      <c r="T13" s="67"/>
    </row>
    <row r="14" spans="2:20" ht="30" customHeight="1">
      <c r="B14" s="14"/>
      <c r="C14" s="58"/>
      <c r="D14" s="58"/>
      <c r="E14" s="68"/>
      <c r="F14" s="60" t="s">
        <v>287</v>
      </c>
      <c r="G14" s="61"/>
      <c r="H14" s="61"/>
      <c r="I14" s="63"/>
      <c r="J14" s="70"/>
      <c r="K14" s="71"/>
      <c r="L14" s="234" t="s">
        <v>285</v>
      </c>
      <c r="M14" s="251" t="s">
        <v>288</v>
      </c>
      <c r="N14" s="252"/>
      <c r="O14" s="70"/>
      <c r="P14" s="253"/>
      <c r="Q14" s="253"/>
      <c r="R14" s="66"/>
      <c r="S14" s="66"/>
      <c r="T14" s="67"/>
    </row>
    <row r="15" spans="2:20" ht="30" customHeight="1">
      <c r="B15" s="14"/>
      <c r="C15" s="15"/>
      <c r="D15" s="15"/>
      <c r="E15" s="15"/>
      <c r="F15" s="60" t="s">
        <v>289</v>
      </c>
      <c r="G15" s="15"/>
      <c r="H15" s="15"/>
      <c r="I15" s="58"/>
      <c r="J15" s="58"/>
      <c r="K15" s="68"/>
      <c r="L15" s="234" t="s">
        <v>285</v>
      </c>
      <c r="M15" s="251" t="s">
        <v>288</v>
      </c>
      <c r="N15" s="252"/>
      <c r="O15" s="72"/>
      <c r="P15" s="73"/>
      <c r="Q15" s="73"/>
      <c r="R15" s="74"/>
      <c r="S15" s="74"/>
      <c r="T15" s="75"/>
    </row>
    <row r="16" spans="2:20" ht="30" customHeight="1">
      <c r="B16" s="14"/>
      <c r="C16" s="15"/>
      <c r="D16" s="15"/>
      <c r="E16" s="15"/>
      <c r="F16" s="60"/>
      <c r="G16" s="15"/>
      <c r="H16" s="15"/>
      <c r="I16" s="58"/>
      <c r="J16" s="58"/>
      <c r="K16" s="68"/>
      <c r="L16" s="69"/>
      <c r="M16" s="252"/>
      <c r="N16" s="252"/>
      <c r="O16" s="72"/>
      <c r="P16" s="254"/>
      <c r="Q16" s="254"/>
      <c r="R16" s="76"/>
      <c r="S16" s="74"/>
      <c r="T16" s="75"/>
    </row>
    <row r="17" spans="2:20" ht="30" customHeight="1">
      <c r="B17" s="14"/>
      <c r="C17" s="15"/>
      <c r="D17" s="15"/>
      <c r="E17" s="15"/>
      <c r="F17" s="60"/>
      <c r="G17" s="15"/>
      <c r="H17" s="15"/>
      <c r="I17" s="58"/>
      <c r="J17" s="58"/>
      <c r="K17" s="68"/>
      <c r="L17" s="69"/>
      <c r="M17" s="252"/>
      <c r="N17" s="252"/>
      <c r="O17" s="72"/>
      <c r="P17" s="254"/>
      <c r="Q17" s="254"/>
      <c r="R17" s="76"/>
      <c r="S17" s="74"/>
      <c r="T17" s="75"/>
    </row>
    <row r="18" spans="2:20" ht="6" customHeight="1">
      <c r="B18" s="14"/>
      <c r="C18" s="15"/>
      <c r="D18" s="15"/>
      <c r="E18" s="15"/>
      <c r="F18" s="15"/>
      <c r="G18" s="15"/>
      <c r="H18" s="15"/>
      <c r="I18" s="77"/>
      <c r="J18" s="78"/>
      <c r="K18" s="247"/>
      <c r="L18" s="247"/>
      <c r="M18" s="247"/>
      <c r="N18" s="247"/>
      <c r="O18" s="248"/>
      <c r="P18" s="248"/>
      <c r="Q18" s="248"/>
      <c r="R18" s="74"/>
      <c r="S18" s="74"/>
      <c r="T18" s="75"/>
    </row>
    <row r="19" spans="2:20" ht="35.1" customHeight="1">
      <c r="B19" s="14"/>
      <c r="C19" s="245" t="s">
        <v>61</v>
      </c>
      <c r="D19" s="245"/>
      <c r="E19" s="245"/>
      <c r="F19" s="244">
        <f>공사원가계산서!F33</f>
        <v>0</v>
      </c>
      <c r="G19" s="244"/>
      <c r="H19" s="244"/>
      <c r="I19" s="244"/>
      <c r="J19" s="244"/>
      <c r="K19" s="246" t="str">
        <f>"(금"&amp;NUMBERSTRING(F19,1)&amp;"원)"</f>
        <v>(금원)</v>
      </c>
      <c r="L19" s="246"/>
      <c r="M19" s="246"/>
      <c r="N19" s="246"/>
      <c r="O19" s="246"/>
      <c r="P19" s="246"/>
      <c r="Q19" s="246"/>
      <c r="R19" s="79"/>
      <c r="S19" s="79"/>
      <c r="T19" s="20"/>
    </row>
    <row r="20" spans="2:20" ht="13.5" customHeight="1">
      <c r="B20" s="14"/>
      <c r="C20" s="15"/>
      <c r="D20" s="15"/>
      <c r="E20" s="15"/>
      <c r="F20" s="61"/>
      <c r="G20" s="61"/>
      <c r="H20" s="61"/>
      <c r="I20" s="63"/>
      <c r="J20" s="63"/>
      <c r="K20" s="80"/>
      <c r="L20" s="80"/>
      <c r="M20" s="80"/>
      <c r="N20" s="80"/>
      <c r="O20" s="81"/>
      <c r="P20" s="81"/>
      <c r="Q20" s="82"/>
      <c r="R20" s="79"/>
      <c r="S20" s="79"/>
      <c r="T20" s="20"/>
    </row>
    <row r="21" spans="2:20" ht="35.1" customHeight="1">
      <c r="B21" s="83"/>
      <c r="C21" s="61"/>
      <c r="D21" s="61"/>
      <c r="E21" s="61"/>
      <c r="F21" s="243" t="s">
        <v>62</v>
      </c>
      <c r="G21" s="243"/>
      <c r="H21" s="243"/>
      <c r="I21" s="244">
        <f>공사원가계산서!F30</f>
        <v>0</v>
      </c>
      <c r="J21" s="244"/>
      <c r="K21" s="244"/>
      <c r="L21" s="244"/>
      <c r="M21" s="244"/>
      <c r="N21" s="244"/>
      <c r="O21" s="244"/>
      <c r="P21" s="244"/>
      <c r="Q21" s="244"/>
      <c r="R21" s="84"/>
      <c r="S21" s="85"/>
      <c r="T21" s="86"/>
    </row>
    <row r="22" spans="2:20" ht="34.5" customHeight="1">
      <c r="B22" s="87"/>
      <c r="C22" s="88"/>
      <c r="D22" s="88"/>
      <c r="E22" s="88"/>
      <c r="F22" s="243" t="s">
        <v>63</v>
      </c>
      <c r="G22" s="243"/>
      <c r="H22" s="243"/>
      <c r="I22" s="244">
        <f>공사원가계산서!F31</f>
        <v>0</v>
      </c>
      <c r="J22" s="244"/>
      <c r="K22" s="244"/>
      <c r="L22" s="244"/>
      <c r="M22" s="244"/>
      <c r="N22" s="244"/>
      <c r="O22" s="244"/>
      <c r="P22" s="244"/>
      <c r="Q22" s="244"/>
      <c r="R22" s="47"/>
      <c r="S22" s="89"/>
      <c r="T22" s="90"/>
    </row>
    <row r="23" spans="2:20" ht="19.5" thickBot="1">
      <c r="B23" s="91"/>
      <c r="C23" s="92"/>
      <c r="D23" s="92"/>
      <c r="E23" s="92"/>
      <c r="F23" s="92"/>
      <c r="G23" s="92"/>
      <c r="H23" s="92"/>
      <c r="I23" s="93"/>
      <c r="J23" s="94"/>
      <c r="K23" s="95"/>
      <c r="L23" s="96"/>
      <c r="M23" s="97"/>
      <c r="N23" s="98"/>
      <c r="O23" s="99"/>
      <c r="P23" s="99"/>
      <c r="Q23" s="100"/>
      <c r="R23" s="100"/>
      <c r="S23" s="96"/>
      <c r="T23" s="101"/>
    </row>
  </sheetData>
  <mergeCells count="26">
    <mergeCell ref="C2:E2"/>
    <mergeCell ref="F2:T2"/>
    <mergeCell ref="B5:T5"/>
    <mergeCell ref="C6:D6"/>
    <mergeCell ref="F6:G6"/>
    <mergeCell ref="I6:J6"/>
    <mergeCell ref="L6:M6"/>
    <mergeCell ref="K18:N18"/>
    <mergeCell ref="O18:Q18"/>
    <mergeCell ref="F10:T10"/>
    <mergeCell ref="M14:N14"/>
    <mergeCell ref="P14:Q14"/>
    <mergeCell ref="M15:N15"/>
    <mergeCell ref="M16:N16"/>
    <mergeCell ref="P16:Q16"/>
    <mergeCell ref="M17:N17"/>
    <mergeCell ref="P17:Q17"/>
    <mergeCell ref="F22:H22"/>
    <mergeCell ref="I22:M22"/>
    <mergeCell ref="N22:Q22"/>
    <mergeCell ref="C19:E19"/>
    <mergeCell ref="F19:J19"/>
    <mergeCell ref="K19:Q19"/>
    <mergeCell ref="F21:H21"/>
    <mergeCell ref="I21:M21"/>
    <mergeCell ref="N21:Q21"/>
  </mergeCells>
  <phoneticPr fontId="2" type="noConversion"/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90" fitToHeight="9999" orientation="landscape" r:id="rId1"/>
  <rowBreaks count="1" manualBreakCount="1">
    <brk id="4" min="1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13"/>
  <sheetViews>
    <sheetView view="pageBreakPreview" zoomScale="90" zoomScaleSheetLayoutView="90" workbookViewId="0">
      <selection activeCell="H40" sqref="H40"/>
    </sheetView>
  </sheetViews>
  <sheetFormatPr defaultRowHeight="13.5"/>
  <cols>
    <col min="1" max="1" width="1.77734375" customWidth="1"/>
    <col min="2" max="9" width="13.77734375" customWidth="1"/>
    <col min="10" max="10" width="1.77734375" customWidth="1"/>
  </cols>
  <sheetData>
    <row r="1" spans="1:10" ht="30.75" customHeight="1" thickBot="1">
      <c r="A1" s="267" t="s">
        <v>292</v>
      </c>
      <c r="B1" s="267"/>
      <c r="C1" s="267"/>
      <c r="D1" s="267"/>
      <c r="E1" s="267"/>
      <c r="F1" s="267"/>
      <c r="G1" s="267"/>
      <c r="H1" s="267"/>
      <c r="I1" s="267"/>
      <c r="J1" s="267"/>
    </row>
    <row r="2" spans="1:10" s="235" customFormat="1" ht="20.100000000000001" customHeight="1">
      <c r="A2" s="268" t="s">
        <v>293</v>
      </c>
      <c r="B2" s="269"/>
      <c r="C2" s="270" t="s">
        <v>294</v>
      </c>
      <c r="D2" s="270"/>
      <c r="E2" s="270"/>
      <c r="F2" s="270"/>
      <c r="G2" s="270"/>
      <c r="H2" s="270"/>
      <c r="I2" s="270"/>
      <c r="J2" s="271"/>
    </row>
    <row r="3" spans="1:10" ht="12" customHeight="1">
      <c r="A3" s="236"/>
      <c r="B3" s="237"/>
      <c r="C3" s="238"/>
      <c r="D3" s="238"/>
      <c r="E3" s="238"/>
      <c r="F3" s="238"/>
      <c r="G3" s="238"/>
      <c r="H3" s="238"/>
      <c r="I3" s="238"/>
      <c r="J3" s="239"/>
    </row>
    <row r="4" spans="1:10" ht="57" customHeight="1">
      <c r="A4" s="236"/>
      <c r="B4" s="272"/>
      <c r="C4" s="272"/>
      <c r="D4" s="272"/>
      <c r="E4" s="272"/>
      <c r="F4" s="272"/>
      <c r="G4" s="272"/>
      <c r="H4" s="272"/>
      <c r="I4" s="272"/>
      <c r="J4" s="239"/>
    </row>
    <row r="5" spans="1:10" ht="57" customHeight="1">
      <c r="A5" s="236"/>
      <c r="B5" s="272"/>
      <c r="C5" s="272"/>
      <c r="D5" s="272"/>
      <c r="E5" s="272"/>
      <c r="F5" s="272"/>
      <c r="G5" s="272"/>
      <c r="H5" s="272"/>
      <c r="I5" s="272"/>
      <c r="J5" s="239"/>
    </row>
    <row r="6" spans="1:10" ht="57" customHeight="1">
      <c r="A6" s="236"/>
      <c r="B6" s="272"/>
      <c r="C6" s="272"/>
      <c r="D6" s="272"/>
      <c r="E6" s="272"/>
      <c r="F6" s="272"/>
      <c r="G6" s="272"/>
      <c r="H6" s="272"/>
      <c r="I6" s="272"/>
      <c r="J6" s="239"/>
    </row>
    <row r="7" spans="1:10" ht="57" customHeight="1">
      <c r="A7" s="236"/>
      <c r="B7" s="272"/>
      <c r="C7" s="272"/>
      <c r="D7" s="272"/>
      <c r="E7" s="272"/>
      <c r="F7" s="272"/>
      <c r="G7" s="272"/>
      <c r="H7" s="272"/>
      <c r="I7" s="272"/>
      <c r="J7" s="239"/>
    </row>
    <row r="8" spans="1:10" ht="57" customHeight="1">
      <c r="A8" s="236"/>
      <c r="B8" s="272"/>
      <c r="C8" s="272"/>
      <c r="D8" s="272"/>
      <c r="E8" s="272"/>
      <c r="F8" s="272"/>
      <c r="G8" s="272"/>
      <c r="H8" s="272"/>
      <c r="I8" s="272"/>
      <c r="J8" s="239"/>
    </row>
    <row r="9" spans="1:10" ht="57" customHeight="1">
      <c r="A9" s="236"/>
      <c r="B9" s="272"/>
      <c r="C9" s="272"/>
      <c r="D9" s="272"/>
      <c r="E9" s="272"/>
      <c r="F9" s="272"/>
      <c r="G9" s="272"/>
      <c r="H9" s="272"/>
      <c r="I9" s="272"/>
      <c r="J9" s="239"/>
    </row>
    <row r="10" spans="1:10" ht="57" customHeight="1">
      <c r="A10" s="236"/>
      <c r="B10" s="272"/>
      <c r="C10" s="272"/>
      <c r="D10" s="272"/>
      <c r="E10" s="272"/>
      <c r="F10" s="272"/>
      <c r="G10" s="272"/>
      <c r="H10" s="272"/>
      <c r="I10" s="272"/>
      <c r="J10" s="239"/>
    </row>
    <row r="11" spans="1:10" ht="57" customHeight="1">
      <c r="A11" s="236"/>
      <c r="B11" s="272"/>
      <c r="C11" s="272"/>
      <c r="D11" s="272"/>
      <c r="E11" s="272"/>
      <c r="F11" s="272"/>
      <c r="G11" s="272"/>
      <c r="H11" s="272"/>
      <c r="I11" s="272"/>
      <c r="J11" s="239"/>
    </row>
    <row r="12" spans="1:10" ht="12" customHeight="1" thickBot="1">
      <c r="A12" s="240"/>
      <c r="B12" s="241"/>
      <c r="C12" s="241"/>
      <c r="D12" s="241"/>
      <c r="E12" s="241"/>
      <c r="F12" s="241"/>
      <c r="G12" s="241"/>
      <c r="H12" s="241"/>
      <c r="I12" s="241"/>
      <c r="J12" s="242"/>
    </row>
    <row r="13" spans="1:10">
      <c r="A13" s="237"/>
      <c r="B13" s="237"/>
      <c r="C13" s="237"/>
      <c r="D13" s="237"/>
      <c r="E13" s="237"/>
      <c r="F13" s="237"/>
      <c r="G13" s="237"/>
      <c r="H13" s="237"/>
      <c r="I13" s="237"/>
      <c r="J13" s="237"/>
    </row>
  </sheetData>
  <mergeCells count="4">
    <mergeCell ref="A1:J1"/>
    <mergeCell ref="A2:B2"/>
    <mergeCell ref="C2:J2"/>
    <mergeCell ref="B4:I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I34"/>
  <sheetViews>
    <sheetView view="pageBreakPreview" topLeftCell="B7" zoomScale="115" zoomScaleSheetLayoutView="115" workbookViewId="0">
      <selection activeCell="F19" sqref="F19"/>
    </sheetView>
  </sheetViews>
  <sheetFormatPr defaultRowHeight="13.5"/>
  <cols>
    <col min="1" max="1" width="0.5546875" style="102" customWidth="1"/>
    <col min="2" max="3" width="2.77734375" style="102" customWidth="1"/>
    <col min="4" max="4" width="22.88671875" style="102" bestFit="1" customWidth="1"/>
    <col min="5" max="5" width="3.6640625" style="2" customWidth="1"/>
    <col min="6" max="6" width="10.88671875" style="138" bestFit="1" customWidth="1"/>
    <col min="7" max="7" width="5.33203125" style="115" bestFit="1" customWidth="1"/>
    <col min="8" max="8" width="27.6640625" style="102" customWidth="1"/>
    <col min="9" max="9" width="9.5546875" style="102" bestFit="1" customWidth="1"/>
    <col min="10" max="12" width="8.88671875" style="102"/>
    <col min="13" max="13" width="9.5546875" style="102" bestFit="1" customWidth="1"/>
    <col min="14" max="256" width="8.88671875" style="102"/>
    <col min="257" max="257" width="0.5546875" style="102" customWidth="1"/>
    <col min="258" max="259" width="2.109375" style="102" customWidth="1"/>
    <col min="260" max="260" width="15" style="102" customWidth="1"/>
    <col min="261" max="261" width="3.6640625" style="102" customWidth="1"/>
    <col min="262" max="262" width="12" style="102" customWidth="1"/>
    <col min="263" max="263" width="4.21875" style="102" customWidth="1"/>
    <col min="264" max="264" width="27.6640625" style="102" customWidth="1"/>
    <col min="265" max="512" width="8.88671875" style="102"/>
    <col min="513" max="513" width="0.5546875" style="102" customWidth="1"/>
    <col min="514" max="515" width="2.109375" style="102" customWidth="1"/>
    <col min="516" max="516" width="15" style="102" customWidth="1"/>
    <col min="517" max="517" width="3.6640625" style="102" customWidth="1"/>
    <col min="518" max="518" width="12" style="102" customWidth="1"/>
    <col min="519" max="519" width="4.21875" style="102" customWidth="1"/>
    <col min="520" max="520" width="27.6640625" style="102" customWidth="1"/>
    <col min="521" max="768" width="8.88671875" style="102"/>
    <col min="769" max="769" width="0.5546875" style="102" customWidth="1"/>
    <col min="770" max="771" width="2.109375" style="102" customWidth="1"/>
    <col min="772" max="772" width="15" style="102" customWidth="1"/>
    <col min="773" max="773" width="3.6640625" style="102" customWidth="1"/>
    <col min="774" max="774" width="12" style="102" customWidth="1"/>
    <col min="775" max="775" width="4.21875" style="102" customWidth="1"/>
    <col min="776" max="776" width="27.6640625" style="102" customWidth="1"/>
    <col min="777" max="1024" width="8.88671875" style="102"/>
    <col min="1025" max="1025" width="0.5546875" style="102" customWidth="1"/>
    <col min="1026" max="1027" width="2.109375" style="102" customWidth="1"/>
    <col min="1028" max="1028" width="15" style="102" customWidth="1"/>
    <col min="1029" max="1029" width="3.6640625" style="102" customWidth="1"/>
    <col min="1030" max="1030" width="12" style="102" customWidth="1"/>
    <col min="1031" max="1031" width="4.21875" style="102" customWidth="1"/>
    <col min="1032" max="1032" width="27.6640625" style="102" customWidth="1"/>
    <col min="1033" max="1280" width="8.88671875" style="102"/>
    <col min="1281" max="1281" width="0.5546875" style="102" customWidth="1"/>
    <col min="1282" max="1283" width="2.109375" style="102" customWidth="1"/>
    <col min="1284" max="1284" width="15" style="102" customWidth="1"/>
    <col min="1285" max="1285" width="3.6640625" style="102" customWidth="1"/>
    <col min="1286" max="1286" width="12" style="102" customWidth="1"/>
    <col min="1287" max="1287" width="4.21875" style="102" customWidth="1"/>
    <col min="1288" max="1288" width="27.6640625" style="102" customWidth="1"/>
    <col min="1289" max="1536" width="8.88671875" style="102"/>
    <col min="1537" max="1537" width="0.5546875" style="102" customWidth="1"/>
    <col min="1538" max="1539" width="2.109375" style="102" customWidth="1"/>
    <col min="1540" max="1540" width="15" style="102" customWidth="1"/>
    <col min="1541" max="1541" width="3.6640625" style="102" customWidth="1"/>
    <col min="1542" max="1542" width="12" style="102" customWidth="1"/>
    <col min="1543" max="1543" width="4.21875" style="102" customWidth="1"/>
    <col min="1544" max="1544" width="27.6640625" style="102" customWidth="1"/>
    <col min="1545" max="1792" width="8.88671875" style="102"/>
    <col min="1793" max="1793" width="0.5546875" style="102" customWidth="1"/>
    <col min="1794" max="1795" width="2.109375" style="102" customWidth="1"/>
    <col min="1796" max="1796" width="15" style="102" customWidth="1"/>
    <col min="1797" max="1797" width="3.6640625" style="102" customWidth="1"/>
    <col min="1798" max="1798" width="12" style="102" customWidth="1"/>
    <col min="1799" max="1799" width="4.21875" style="102" customWidth="1"/>
    <col min="1800" max="1800" width="27.6640625" style="102" customWidth="1"/>
    <col min="1801" max="2048" width="8.88671875" style="102"/>
    <col min="2049" max="2049" width="0.5546875" style="102" customWidth="1"/>
    <col min="2050" max="2051" width="2.109375" style="102" customWidth="1"/>
    <col min="2052" max="2052" width="15" style="102" customWidth="1"/>
    <col min="2053" max="2053" width="3.6640625" style="102" customWidth="1"/>
    <col min="2054" max="2054" width="12" style="102" customWidth="1"/>
    <col min="2055" max="2055" width="4.21875" style="102" customWidth="1"/>
    <col min="2056" max="2056" width="27.6640625" style="102" customWidth="1"/>
    <col min="2057" max="2304" width="8.88671875" style="102"/>
    <col min="2305" max="2305" width="0.5546875" style="102" customWidth="1"/>
    <col min="2306" max="2307" width="2.109375" style="102" customWidth="1"/>
    <col min="2308" max="2308" width="15" style="102" customWidth="1"/>
    <col min="2309" max="2309" width="3.6640625" style="102" customWidth="1"/>
    <col min="2310" max="2310" width="12" style="102" customWidth="1"/>
    <col min="2311" max="2311" width="4.21875" style="102" customWidth="1"/>
    <col min="2312" max="2312" width="27.6640625" style="102" customWidth="1"/>
    <col min="2313" max="2560" width="8.88671875" style="102"/>
    <col min="2561" max="2561" width="0.5546875" style="102" customWidth="1"/>
    <col min="2562" max="2563" width="2.109375" style="102" customWidth="1"/>
    <col min="2564" max="2564" width="15" style="102" customWidth="1"/>
    <col min="2565" max="2565" width="3.6640625" style="102" customWidth="1"/>
    <col min="2566" max="2566" width="12" style="102" customWidth="1"/>
    <col min="2567" max="2567" width="4.21875" style="102" customWidth="1"/>
    <col min="2568" max="2568" width="27.6640625" style="102" customWidth="1"/>
    <col min="2569" max="2816" width="8.88671875" style="102"/>
    <col min="2817" max="2817" width="0.5546875" style="102" customWidth="1"/>
    <col min="2818" max="2819" width="2.109375" style="102" customWidth="1"/>
    <col min="2820" max="2820" width="15" style="102" customWidth="1"/>
    <col min="2821" max="2821" width="3.6640625" style="102" customWidth="1"/>
    <col min="2822" max="2822" width="12" style="102" customWidth="1"/>
    <col min="2823" max="2823" width="4.21875" style="102" customWidth="1"/>
    <col min="2824" max="2824" width="27.6640625" style="102" customWidth="1"/>
    <col min="2825" max="3072" width="8.88671875" style="102"/>
    <col min="3073" max="3073" width="0.5546875" style="102" customWidth="1"/>
    <col min="3074" max="3075" width="2.109375" style="102" customWidth="1"/>
    <col min="3076" max="3076" width="15" style="102" customWidth="1"/>
    <col min="3077" max="3077" width="3.6640625" style="102" customWidth="1"/>
    <col min="3078" max="3078" width="12" style="102" customWidth="1"/>
    <col min="3079" max="3079" width="4.21875" style="102" customWidth="1"/>
    <col min="3080" max="3080" width="27.6640625" style="102" customWidth="1"/>
    <col min="3081" max="3328" width="8.88671875" style="102"/>
    <col min="3329" max="3329" width="0.5546875" style="102" customWidth="1"/>
    <col min="3330" max="3331" width="2.109375" style="102" customWidth="1"/>
    <col min="3332" max="3332" width="15" style="102" customWidth="1"/>
    <col min="3333" max="3333" width="3.6640625" style="102" customWidth="1"/>
    <col min="3334" max="3334" width="12" style="102" customWidth="1"/>
    <col min="3335" max="3335" width="4.21875" style="102" customWidth="1"/>
    <col min="3336" max="3336" width="27.6640625" style="102" customWidth="1"/>
    <col min="3337" max="3584" width="8.88671875" style="102"/>
    <col min="3585" max="3585" width="0.5546875" style="102" customWidth="1"/>
    <col min="3586" max="3587" width="2.109375" style="102" customWidth="1"/>
    <col min="3588" max="3588" width="15" style="102" customWidth="1"/>
    <col min="3589" max="3589" width="3.6640625" style="102" customWidth="1"/>
    <col min="3590" max="3590" width="12" style="102" customWidth="1"/>
    <col min="3591" max="3591" width="4.21875" style="102" customWidth="1"/>
    <col min="3592" max="3592" width="27.6640625" style="102" customWidth="1"/>
    <col min="3593" max="3840" width="8.88671875" style="102"/>
    <col min="3841" max="3841" width="0.5546875" style="102" customWidth="1"/>
    <col min="3842" max="3843" width="2.109375" style="102" customWidth="1"/>
    <col min="3844" max="3844" width="15" style="102" customWidth="1"/>
    <col min="3845" max="3845" width="3.6640625" style="102" customWidth="1"/>
    <col min="3846" max="3846" width="12" style="102" customWidth="1"/>
    <col min="3847" max="3847" width="4.21875" style="102" customWidth="1"/>
    <col min="3848" max="3848" width="27.6640625" style="102" customWidth="1"/>
    <col min="3849" max="4096" width="8.88671875" style="102"/>
    <col min="4097" max="4097" width="0.5546875" style="102" customWidth="1"/>
    <col min="4098" max="4099" width="2.109375" style="102" customWidth="1"/>
    <col min="4100" max="4100" width="15" style="102" customWidth="1"/>
    <col min="4101" max="4101" width="3.6640625" style="102" customWidth="1"/>
    <col min="4102" max="4102" width="12" style="102" customWidth="1"/>
    <col min="4103" max="4103" width="4.21875" style="102" customWidth="1"/>
    <col min="4104" max="4104" width="27.6640625" style="102" customWidth="1"/>
    <col min="4105" max="4352" width="8.88671875" style="102"/>
    <col min="4353" max="4353" width="0.5546875" style="102" customWidth="1"/>
    <col min="4354" max="4355" width="2.109375" style="102" customWidth="1"/>
    <col min="4356" max="4356" width="15" style="102" customWidth="1"/>
    <col min="4357" max="4357" width="3.6640625" style="102" customWidth="1"/>
    <col min="4358" max="4358" width="12" style="102" customWidth="1"/>
    <col min="4359" max="4359" width="4.21875" style="102" customWidth="1"/>
    <col min="4360" max="4360" width="27.6640625" style="102" customWidth="1"/>
    <col min="4361" max="4608" width="8.88671875" style="102"/>
    <col min="4609" max="4609" width="0.5546875" style="102" customWidth="1"/>
    <col min="4610" max="4611" width="2.109375" style="102" customWidth="1"/>
    <col min="4612" max="4612" width="15" style="102" customWidth="1"/>
    <col min="4613" max="4613" width="3.6640625" style="102" customWidth="1"/>
    <col min="4614" max="4614" width="12" style="102" customWidth="1"/>
    <col min="4615" max="4615" width="4.21875" style="102" customWidth="1"/>
    <col min="4616" max="4616" width="27.6640625" style="102" customWidth="1"/>
    <col min="4617" max="4864" width="8.88671875" style="102"/>
    <col min="4865" max="4865" width="0.5546875" style="102" customWidth="1"/>
    <col min="4866" max="4867" width="2.109375" style="102" customWidth="1"/>
    <col min="4868" max="4868" width="15" style="102" customWidth="1"/>
    <col min="4869" max="4869" width="3.6640625" style="102" customWidth="1"/>
    <col min="4870" max="4870" width="12" style="102" customWidth="1"/>
    <col min="4871" max="4871" width="4.21875" style="102" customWidth="1"/>
    <col min="4872" max="4872" width="27.6640625" style="102" customWidth="1"/>
    <col min="4873" max="5120" width="8.88671875" style="102"/>
    <col min="5121" max="5121" width="0.5546875" style="102" customWidth="1"/>
    <col min="5122" max="5123" width="2.109375" style="102" customWidth="1"/>
    <col min="5124" max="5124" width="15" style="102" customWidth="1"/>
    <col min="5125" max="5125" width="3.6640625" style="102" customWidth="1"/>
    <col min="5126" max="5126" width="12" style="102" customWidth="1"/>
    <col min="5127" max="5127" width="4.21875" style="102" customWidth="1"/>
    <col min="5128" max="5128" width="27.6640625" style="102" customWidth="1"/>
    <col min="5129" max="5376" width="8.88671875" style="102"/>
    <col min="5377" max="5377" width="0.5546875" style="102" customWidth="1"/>
    <col min="5378" max="5379" width="2.109375" style="102" customWidth="1"/>
    <col min="5380" max="5380" width="15" style="102" customWidth="1"/>
    <col min="5381" max="5381" width="3.6640625" style="102" customWidth="1"/>
    <col min="5382" max="5382" width="12" style="102" customWidth="1"/>
    <col min="5383" max="5383" width="4.21875" style="102" customWidth="1"/>
    <col min="5384" max="5384" width="27.6640625" style="102" customWidth="1"/>
    <col min="5385" max="5632" width="8.88671875" style="102"/>
    <col min="5633" max="5633" width="0.5546875" style="102" customWidth="1"/>
    <col min="5634" max="5635" width="2.109375" style="102" customWidth="1"/>
    <col min="5636" max="5636" width="15" style="102" customWidth="1"/>
    <col min="5637" max="5637" width="3.6640625" style="102" customWidth="1"/>
    <col min="5638" max="5638" width="12" style="102" customWidth="1"/>
    <col min="5639" max="5639" width="4.21875" style="102" customWidth="1"/>
    <col min="5640" max="5640" width="27.6640625" style="102" customWidth="1"/>
    <col min="5641" max="5888" width="8.88671875" style="102"/>
    <col min="5889" max="5889" width="0.5546875" style="102" customWidth="1"/>
    <col min="5890" max="5891" width="2.109375" style="102" customWidth="1"/>
    <col min="5892" max="5892" width="15" style="102" customWidth="1"/>
    <col min="5893" max="5893" width="3.6640625" style="102" customWidth="1"/>
    <col min="5894" max="5894" width="12" style="102" customWidth="1"/>
    <col min="5895" max="5895" width="4.21875" style="102" customWidth="1"/>
    <col min="5896" max="5896" width="27.6640625" style="102" customWidth="1"/>
    <col min="5897" max="6144" width="8.88671875" style="102"/>
    <col min="6145" max="6145" width="0.5546875" style="102" customWidth="1"/>
    <col min="6146" max="6147" width="2.109375" style="102" customWidth="1"/>
    <col min="6148" max="6148" width="15" style="102" customWidth="1"/>
    <col min="6149" max="6149" width="3.6640625" style="102" customWidth="1"/>
    <col min="6150" max="6150" width="12" style="102" customWidth="1"/>
    <col min="6151" max="6151" width="4.21875" style="102" customWidth="1"/>
    <col min="6152" max="6152" width="27.6640625" style="102" customWidth="1"/>
    <col min="6153" max="6400" width="8.88671875" style="102"/>
    <col min="6401" max="6401" width="0.5546875" style="102" customWidth="1"/>
    <col min="6402" max="6403" width="2.109375" style="102" customWidth="1"/>
    <col min="6404" max="6404" width="15" style="102" customWidth="1"/>
    <col min="6405" max="6405" width="3.6640625" style="102" customWidth="1"/>
    <col min="6406" max="6406" width="12" style="102" customWidth="1"/>
    <col min="6407" max="6407" width="4.21875" style="102" customWidth="1"/>
    <col min="6408" max="6408" width="27.6640625" style="102" customWidth="1"/>
    <col min="6409" max="6656" width="8.88671875" style="102"/>
    <col min="6657" max="6657" width="0.5546875" style="102" customWidth="1"/>
    <col min="6658" max="6659" width="2.109375" style="102" customWidth="1"/>
    <col min="6660" max="6660" width="15" style="102" customWidth="1"/>
    <col min="6661" max="6661" width="3.6640625" style="102" customWidth="1"/>
    <col min="6662" max="6662" width="12" style="102" customWidth="1"/>
    <col min="6663" max="6663" width="4.21875" style="102" customWidth="1"/>
    <col min="6664" max="6664" width="27.6640625" style="102" customWidth="1"/>
    <col min="6665" max="6912" width="8.88671875" style="102"/>
    <col min="6913" max="6913" width="0.5546875" style="102" customWidth="1"/>
    <col min="6914" max="6915" width="2.109375" style="102" customWidth="1"/>
    <col min="6916" max="6916" width="15" style="102" customWidth="1"/>
    <col min="6917" max="6917" width="3.6640625" style="102" customWidth="1"/>
    <col min="6918" max="6918" width="12" style="102" customWidth="1"/>
    <col min="6919" max="6919" width="4.21875" style="102" customWidth="1"/>
    <col min="6920" max="6920" width="27.6640625" style="102" customWidth="1"/>
    <col min="6921" max="7168" width="8.88671875" style="102"/>
    <col min="7169" max="7169" width="0.5546875" style="102" customWidth="1"/>
    <col min="7170" max="7171" width="2.109375" style="102" customWidth="1"/>
    <col min="7172" max="7172" width="15" style="102" customWidth="1"/>
    <col min="7173" max="7173" width="3.6640625" style="102" customWidth="1"/>
    <col min="7174" max="7174" width="12" style="102" customWidth="1"/>
    <col min="7175" max="7175" width="4.21875" style="102" customWidth="1"/>
    <col min="7176" max="7176" width="27.6640625" style="102" customWidth="1"/>
    <col min="7177" max="7424" width="8.88671875" style="102"/>
    <col min="7425" max="7425" width="0.5546875" style="102" customWidth="1"/>
    <col min="7426" max="7427" width="2.109375" style="102" customWidth="1"/>
    <col min="7428" max="7428" width="15" style="102" customWidth="1"/>
    <col min="7429" max="7429" width="3.6640625" style="102" customWidth="1"/>
    <col min="7430" max="7430" width="12" style="102" customWidth="1"/>
    <col min="7431" max="7431" width="4.21875" style="102" customWidth="1"/>
    <col min="7432" max="7432" width="27.6640625" style="102" customWidth="1"/>
    <col min="7433" max="7680" width="8.88671875" style="102"/>
    <col min="7681" max="7681" width="0.5546875" style="102" customWidth="1"/>
    <col min="7682" max="7683" width="2.109375" style="102" customWidth="1"/>
    <col min="7684" max="7684" width="15" style="102" customWidth="1"/>
    <col min="7685" max="7685" width="3.6640625" style="102" customWidth="1"/>
    <col min="7686" max="7686" width="12" style="102" customWidth="1"/>
    <col min="7687" max="7687" width="4.21875" style="102" customWidth="1"/>
    <col min="7688" max="7688" width="27.6640625" style="102" customWidth="1"/>
    <col min="7689" max="7936" width="8.88671875" style="102"/>
    <col min="7937" max="7937" width="0.5546875" style="102" customWidth="1"/>
    <col min="7938" max="7939" width="2.109375" style="102" customWidth="1"/>
    <col min="7940" max="7940" width="15" style="102" customWidth="1"/>
    <col min="7941" max="7941" width="3.6640625" style="102" customWidth="1"/>
    <col min="7942" max="7942" width="12" style="102" customWidth="1"/>
    <col min="7943" max="7943" width="4.21875" style="102" customWidth="1"/>
    <col min="7944" max="7944" width="27.6640625" style="102" customWidth="1"/>
    <col min="7945" max="8192" width="8.88671875" style="102"/>
    <col min="8193" max="8193" width="0.5546875" style="102" customWidth="1"/>
    <col min="8194" max="8195" width="2.109375" style="102" customWidth="1"/>
    <col min="8196" max="8196" width="15" style="102" customWidth="1"/>
    <col min="8197" max="8197" width="3.6640625" style="102" customWidth="1"/>
    <col min="8198" max="8198" width="12" style="102" customWidth="1"/>
    <col min="8199" max="8199" width="4.21875" style="102" customWidth="1"/>
    <col min="8200" max="8200" width="27.6640625" style="102" customWidth="1"/>
    <col min="8201" max="8448" width="8.88671875" style="102"/>
    <col min="8449" max="8449" width="0.5546875" style="102" customWidth="1"/>
    <col min="8450" max="8451" width="2.109375" style="102" customWidth="1"/>
    <col min="8452" max="8452" width="15" style="102" customWidth="1"/>
    <col min="8453" max="8453" width="3.6640625" style="102" customWidth="1"/>
    <col min="8454" max="8454" width="12" style="102" customWidth="1"/>
    <col min="8455" max="8455" width="4.21875" style="102" customWidth="1"/>
    <col min="8456" max="8456" width="27.6640625" style="102" customWidth="1"/>
    <col min="8457" max="8704" width="8.88671875" style="102"/>
    <col min="8705" max="8705" width="0.5546875" style="102" customWidth="1"/>
    <col min="8706" max="8707" width="2.109375" style="102" customWidth="1"/>
    <col min="8708" max="8708" width="15" style="102" customWidth="1"/>
    <col min="8709" max="8709" width="3.6640625" style="102" customWidth="1"/>
    <col min="8710" max="8710" width="12" style="102" customWidth="1"/>
    <col min="8711" max="8711" width="4.21875" style="102" customWidth="1"/>
    <col min="8712" max="8712" width="27.6640625" style="102" customWidth="1"/>
    <col min="8713" max="8960" width="8.88671875" style="102"/>
    <col min="8961" max="8961" width="0.5546875" style="102" customWidth="1"/>
    <col min="8962" max="8963" width="2.109375" style="102" customWidth="1"/>
    <col min="8964" max="8964" width="15" style="102" customWidth="1"/>
    <col min="8965" max="8965" width="3.6640625" style="102" customWidth="1"/>
    <col min="8966" max="8966" width="12" style="102" customWidth="1"/>
    <col min="8967" max="8967" width="4.21875" style="102" customWidth="1"/>
    <col min="8968" max="8968" width="27.6640625" style="102" customWidth="1"/>
    <col min="8969" max="9216" width="8.88671875" style="102"/>
    <col min="9217" max="9217" width="0.5546875" style="102" customWidth="1"/>
    <col min="9218" max="9219" width="2.109375" style="102" customWidth="1"/>
    <col min="9220" max="9220" width="15" style="102" customWidth="1"/>
    <col min="9221" max="9221" width="3.6640625" style="102" customWidth="1"/>
    <col min="9222" max="9222" width="12" style="102" customWidth="1"/>
    <col min="9223" max="9223" width="4.21875" style="102" customWidth="1"/>
    <col min="9224" max="9224" width="27.6640625" style="102" customWidth="1"/>
    <col min="9225" max="9472" width="8.88671875" style="102"/>
    <col min="9473" max="9473" width="0.5546875" style="102" customWidth="1"/>
    <col min="9474" max="9475" width="2.109375" style="102" customWidth="1"/>
    <col min="9476" max="9476" width="15" style="102" customWidth="1"/>
    <col min="9477" max="9477" width="3.6640625" style="102" customWidth="1"/>
    <col min="9478" max="9478" width="12" style="102" customWidth="1"/>
    <col min="9479" max="9479" width="4.21875" style="102" customWidth="1"/>
    <col min="9480" max="9480" width="27.6640625" style="102" customWidth="1"/>
    <col min="9481" max="9728" width="8.88671875" style="102"/>
    <col min="9729" max="9729" width="0.5546875" style="102" customWidth="1"/>
    <col min="9730" max="9731" width="2.109375" style="102" customWidth="1"/>
    <col min="9732" max="9732" width="15" style="102" customWidth="1"/>
    <col min="9733" max="9733" width="3.6640625" style="102" customWidth="1"/>
    <col min="9734" max="9734" width="12" style="102" customWidth="1"/>
    <col min="9735" max="9735" width="4.21875" style="102" customWidth="1"/>
    <col min="9736" max="9736" width="27.6640625" style="102" customWidth="1"/>
    <col min="9737" max="9984" width="8.88671875" style="102"/>
    <col min="9985" max="9985" width="0.5546875" style="102" customWidth="1"/>
    <col min="9986" max="9987" width="2.109375" style="102" customWidth="1"/>
    <col min="9988" max="9988" width="15" style="102" customWidth="1"/>
    <col min="9989" max="9989" width="3.6640625" style="102" customWidth="1"/>
    <col min="9990" max="9990" width="12" style="102" customWidth="1"/>
    <col min="9991" max="9991" width="4.21875" style="102" customWidth="1"/>
    <col min="9992" max="9992" width="27.6640625" style="102" customWidth="1"/>
    <col min="9993" max="10240" width="8.88671875" style="102"/>
    <col min="10241" max="10241" width="0.5546875" style="102" customWidth="1"/>
    <col min="10242" max="10243" width="2.109375" style="102" customWidth="1"/>
    <col min="10244" max="10244" width="15" style="102" customWidth="1"/>
    <col min="10245" max="10245" width="3.6640625" style="102" customWidth="1"/>
    <col min="10246" max="10246" width="12" style="102" customWidth="1"/>
    <col min="10247" max="10247" width="4.21875" style="102" customWidth="1"/>
    <col min="10248" max="10248" width="27.6640625" style="102" customWidth="1"/>
    <col min="10249" max="10496" width="8.88671875" style="102"/>
    <col min="10497" max="10497" width="0.5546875" style="102" customWidth="1"/>
    <col min="10498" max="10499" width="2.109375" style="102" customWidth="1"/>
    <col min="10500" max="10500" width="15" style="102" customWidth="1"/>
    <col min="10501" max="10501" width="3.6640625" style="102" customWidth="1"/>
    <col min="10502" max="10502" width="12" style="102" customWidth="1"/>
    <col min="10503" max="10503" width="4.21875" style="102" customWidth="1"/>
    <col min="10504" max="10504" width="27.6640625" style="102" customWidth="1"/>
    <col min="10505" max="10752" width="8.88671875" style="102"/>
    <col min="10753" max="10753" width="0.5546875" style="102" customWidth="1"/>
    <col min="10754" max="10755" width="2.109375" style="102" customWidth="1"/>
    <col min="10756" max="10756" width="15" style="102" customWidth="1"/>
    <col min="10757" max="10757" width="3.6640625" style="102" customWidth="1"/>
    <col min="10758" max="10758" width="12" style="102" customWidth="1"/>
    <col min="10759" max="10759" width="4.21875" style="102" customWidth="1"/>
    <col min="10760" max="10760" width="27.6640625" style="102" customWidth="1"/>
    <col min="10761" max="11008" width="8.88671875" style="102"/>
    <col min="11009" max="11009" width="0.5546875" style="102" customWidth="1"/>
    <col min="11010" max="11011" width="2.109375" style="102" customWidth="1"/>
    <col min="11012" max="11012" width="15" style="102" customWidth="1"/>
    <col min="11013" max="11013" width="3.6640625" style="102" customWidth="1"/>
    <col min="11014" max="11014" width="12" style="102" customWidth="1"/>
    <col min="11015" max="11015" width="4.21875" style="102" customWidth="1"/>
    <col min="11016" max="11016" width="27.6640625" style="102" customWidth="1"/>
    <col min="11017" max="11264" width="8.88671875" style="102"/>
    <col min="11265" max="11265" width="0.5546875" style="102" customWidth="1"/>
    <col min="11266" max="11267" width="2.109375" style="102" customWidth="1"/>
    <col min="11268" max="11268" width="15" style="102" customWidth="1"/>
    <col min="11269" max="11269" width="3.6640625" style="102" customWidth="1"/>
    <col min="11270" max="11270" width="12" style="102" customWidth="1"/>
    <col min="11271" max="11271" width="4.21875" style="102" customWidth="1"/>
    <col min="11272" max="11272" width="27.6640625" style="102" customWidth="1"/>
    <col min="11273" max="11520" width="8.88671875" style="102"/>
    <col min="11521" max="11521" width="0.5546875" style="102" customWidth="1"/>
    <col min="11522" max="11523" width="2.109375" style="102" customWidth="1"/>
    <col min="11524" max="11524" width="15" style="102" customWidth="1"/>
    <col min="11525" max="11525" width="3.6640625" style="102" customWidth="1"/>
    <col min="11526" max="11526" width="12" style="102" customWidth="1"/>
    <col min="11527" max="11527" width="4.21875" style="102" customWidth="1"/>
    <col min="11528" max="11528" width="27.6640625" style="102" customWidth="1"/>
    <col min="11529" max="11776" width="8.88671875" style="102"/>
    <col min="11777" max="11777" width="0.5546875" style="102" customWidth="1"/>
    <col min="11778" max="11779" width="2.109375" style="102" customWidth="1"/>
    <col min="11780" max="11780" width="15" style="102" customWidth="1"/>
    <col min="11781" max="11781" width="3.6640625" style="102" customWidth="1"/>
    <col min="11782" max="11782" width="12" style="102" customWidth="1"/>
    <col min="11783" max="11783" width="4.21875" style="102" customWidth="1"/>
    <col min="11784" max="11784" width="27.6640625" style="102" customWidth="1"/>
    <col min="11785" max="12032" width="8.88671875" style="102"/>
    <col min="12033" max="12033" width="0.5546875" style="102" customWidth="1"/>
    <col min="12034" max="12035" width="2.109375" style="102" customWidth="1"/>
    <col min="12036" max="12036" width="15" style="102" customWidth="1"/>
    <col min="12037" max="12037" width="3.6640625" style="102" customWidth="1"/>
    <col min="12038" max="12038" width="12" style="102" customWidth="1"/>
    <col min="12039" max="12039" width="4.21875" style="102" customWidth="1"/>
    <col min="12040" max="12040" width="27.6640625" style="102" customWidth="1"/>
    <col min="12041" max="12288" width="8.88671875" style="102"/>
    <col min="12289" max="12289" width="0.5546875" style="102" customWidth="1"/>
    <col min="12290" max="12291" width="2.109375" style="102" customWidth="1"/>
    <col min="12292" max="12292" width="15" style="102" customWidth="1"/>
    <col min="12293" max="12293" width="3.6640625" style="102" customWidth="1"/>
    <col min="12294" max="12294" width="12" style="102" customWidth="1"/>
    <col min="12295" max="12295" width="4.21875" style="102" customWidth="1"/>
    <col min="12296" max="12296" width="27.6640625" style="102" customWidth="1"/>
    <col min="12297" max="12544" width="8.88671875" style="102"/>
    <col min="12545" max="12545" width="0.5546875" style="102" customWidth="1"/>
    <col min="12546" max="12547" width="2.109375" style="102" customWidth="1"/>
    <col min="12548" max="12548" width="15" style="102" customWidth="1"/>
    <col min="12549" max="12549" width="3.6640625" style="102" customWidth="1"/>
    <col min="12550" max="12550" width="12" style="102" customWidth="1"/>
    <col min="12551" max="12551" width="4.21875" style="102" customWidth="1"/>
    <col min="12552" max="12552" width="27.6640625" style="102" customWidth="1"/>
    <col min="12553" max="12800" width="8.88671875" style="102"/>
    <col min="12801" max="12801" width="0.5546875" style="102" customWidth="1"/>
    <col min="12802" max="12803" width="2.109375" style="102" customWidth="1"/>
    <col min="12804" max="12804" width="15" style="102" customWidth="1"/>
    <col min="12805" max="12805" width="3.6640625" style="102" customWidth="1"/>
    <col min="12806" max="12806" width="12" style="102" customWidth="1"/>
    <col min="12807" max="12807" width="4.21875" style="102" customWidth="1"/>
    <col min="12808" max="12808" width="27.6640625" style="102" customWidth="1"/>
    <col min="12809" max="13056" width="8.88671875" style="102"/>
    <col min="13057" max="13057" width="0.5546875" style="102" customWidth="1"/>
    <col min="13058" max="13059" width="2.109375" style="102" customWidth="1"/>
    <col min="13060" max="13060" width="15" style="102" customWidth="1"/>
    <col min="13061" max="13061" width="3.6640625" style="102" customWidth="1"/>
    <col min="13062" max="13062" width="12" style="102" customWidth="1"/>
    <col min="13063" max="13063" width="4.21875" style="102" customWidth="1"/>
    <col min="13064" max="13064" width="27.6640625" style="102" customWidth="1"/>
    <col min="13065" max="13312" width="8.88671875" style="102"/>
    <col min="13313" max="13313" width="0.5546875" style="102" customWidth="1"/>
    <col min="13314" max="13315" width="2.109375" style="102" customWidth="1"/>
    <col min="13316" max="13316" width="15" style="102" customWidth="1"/>
    <col min="13317" max="13317" width="3.6640625" style="102" customWidth="1"/>
    <col min="13318" max="13318" width="12" style="102" customWidth="1"/>
    <col min="13319" max="13319" width="4.21875" style="102" customWidth="1"/>
    <col min="13320" max="13320" width="27.6640625" style="102" customWidth="1"/>
    <col min="13321" max="13568" width="8.88671875" style="102"/>
    <col min="13569" max="13569" width="0.5546875" style="102" customWidth="1"/>
    <col min="13570" max="13571" width="2.109375" style="102" customWidth="1"/>
    <col min="13572" max="13572" width="15" style="102" customWidth="1"/>
    <col min="13573" max="13573" width="3.6640625" style="102" customWidth="1"/>
    <col min="13574" max="13574" width="12" style="102" customWidth="1"/>
    <col min="13575" max="13575" width="4.21875" style="102" customWidth="1"/>
    <col min="13576" max="13576" width="27.6640625" style="102" customWidth="1"/>
    <col min="13577" max="13824" width="8.88671875" style="102"/>
    <col min="13825" max="13825" width="0.5546875" style="102" customWidth="1"/>
    <col min="13826" max="13827" width="2.109375" style="102" customWidth="1"/>
    <col min="13828" max="13828" width="15" style="102" customWidth="1"/>
    <col min="13829" max="13829" width="3.6640625" style="102" customWidth="1"/>
    <col min="13830" max="13830" width="12" style="102" customWidth="1"/>
    <col min="13831" max="13831" width="4.21875" style="102" customWidth="1"/>
    <col min="13832" max="13832" width="27.6640625" style="102" customWidth="1"/>
    <col min="13833" max="14080" width="8.88671875" style="102"/>
    <col min="14081" max="14081" width="0.5546875" style="102" customWidth="1"/>
    <col min="14082" max="14083" width="2.109375" style="102" customWidth="1"/>
    <col min="14084" max="14084" width="15" style="102" customWidth="1"/>
    <col min="14085" max="14085" width="3.6640625" style="102" customWidth="1"/>
    <col min="14086" max="14086" width="12" style="102" customWidth="1"/>
    <col min="14087" max="14087" width="4.21875" style="102" customWidth="1"/>
    <col min="14088" max="14088" width="27.6640625" style="102" customWidth="1"/>
    <col min="14089" max="14336" width="8.88671875" style="102"/>
    <col min="14337" max="14337" width="0.5546875" style="102" customWidth="1"/>
    <col min="14338" max="14339" width="2.109375" style="102" customWidth="1"/>
    <col min="14340" max="14340" width="15" style="102" customWidth="1"/>
    <col min="14341" max="14341" width="3.6640625" style="102" customWidth="1"/>
    <col min="14342" max="14342" width="12" style="102" customWidth="1"/>
    <col min="14343" max="14343" width="4.21875" style="102" customWidth="1"/>
    <col min="14344" max="14344" width="27.6640625" style="102" customWidth="1"/>
    <col min="14345" max="14592" width="8.88671875" style="102"/>
    <col min="14593" max="14593" width="0.5546875" style="102" customWidth="1"/>
    <col min="14594" max="14595" width="2.109375" style="102" customWidth="1"/>
    <col min="14596" max="14596" width="15" style="102" customWidth="1"/>
    <col min="14597" max="14597" width="3.6640625" style="102" customWidth="1"/>
    <col min="14598" max="14598" width="12" style="102" customWidth="1"/>
    <col min="14599" max="14599" width="4.21875" style="102" customWidth="1"/>
    <col min="14600" max="14600" width="27.6640625" style="102" customWidth="1"/>
    <col min="14601" max="14848" width="8.88671875" style="102"/>
    <col min="14849" max="14849" width="0.5546875" style="102" customWidth="1"/>
    <col min="14850" max="14851" width="2.109375" style="102" customWidth="1"/>
    <col min="14852" max="14852" width="15" style="102" customWidth="1"/>
    <col min="14853" max="14853" width="3.6640625" style="102" customWidth="1"/>
    <col min="14854" max="14854" width="12" style="102" customWidth="1"/>
    <col min="14855" max="14855" width="4.21875" style="102" customWidth="1"/>
    <col min="14856" max="14856" width="27.6640625" style="102" customWidth="1"/>
    <col min="14857" max="15104" width="8.88671875" style="102"/>
    <col min="15105" max="15105" width="0.5546875" style="102" customWidth="1"/>
    <col min="15106" max="15107" width="2.109375" style="102" customWidth="1"/>
    <col min="15108" max="15108" width="15" style="102" customWidth="1"/>
    <col min="15109" max="15109" width="3.6640625" style="102" customWidth="1"/>
    <col min="15110" max="15110" width="12" style="102" customWidth="1"/>
    <col min="15111" max="15111" width="4.21875" style="102" customWidth="1"/>
    <col min="15112" max="15112" width="27.6640625" style="102" customWidth="1"/>
    <col min="15113" max="15360" width="8.88671875" style="102"/>
    <col min="15361" max="15361" width="0.5546875" style="102" customWidth="1"/>
    <col min="15362" max="15363" width="2.109375" style="102" customWidth="1"/>
    <col min="15364" max="15364" width="15" style="102" customWidth="1"/>
    <col min="15365" max="15365" width="3.6640625" style="102" customWidth="1"/>
    <col min="15366" max="15366" width="12" style="102" customWidth="1"/>
    <col min="15367" max="15367" width="4.21875" style="102" customWidth="1"/>
    <col min="15368" max="15368" width="27.6640625" style="102" customWidth="1"/>
    <col min="15369" max="15616" width="8.88671875" style="102"/>
    <col min="15617" max="15617" width="0.5546875" style="102" customWidth="1"/>
    <col min="15618" max="15619" width="2.109375" style="102" customWidth="1"/>
    <col min="15620" max="15620" width="15" style="102" customWidth="1"/>
    <col min="15621" max="15621" width="3.6640625" style="102" customWidth="1"/>
    <col min="15622" max="15622" width="12" style="102" customWidth="1"/>
    <col min="15623" max="15623" width="4.21875" style="102" customWidth="1"/>
    <col min="15624" max="15624" width="27.6640625" style="102" customWidth="1"/>
    <col min="15625" max="15872" width="8.88671875" style="102"/>
    <col min="15873" max="15873" width="0.5546875" style="102" customWidth="1"/>
    <col min="15874" max="15875" width="2.109375" style="102" customWidth="1"/>
    <col min="15876" max="15876" width="15" style="102" customWidth="1"/>
    <col min="15877" max="15877" width="3.6640625" style="102" customWidth="1"/>
    <col min="15878" max="15878" width="12" style="102" customWidth="1"/>
    <col min="15879" max="15879" width="4.21875" style="102" customWidth="1"/>
    <col min="15880" max="15880" width="27.6640625" style="102" customWidth="1"/>
    <col min="15881" max="16128" width="8.88671875" style="102"/>
    <col min="16129" max="16129" width="0.5546875" style="102" customWidth="1"/>
    <col min="16130" max="16131" width="2.109375" style="102" customWidth="1"/>
    <col min="16132" max="16132" width="15" style="102" customWidth="1"/>
    <col min="16133" max="16133" width="3.6640625" style="102" customWidth="1"/>
    <col min="16134" max="16134" width="12" style="102" customWidth="1"/>
    <col min="16135" max="16135" width="4.21875" style="102" customWidth="1"/>
    <col min="16136" max="16136" width="27.6640625" style="102" customWidth="1"/>
    <col min="16137" max="16384" width="8.88671875" style="102"/>
  </cols>
  <sheetData>
    <row r="1" spans="2:9" ht="15" customHeight="1">
      <c r="B1" s="286" t="s">
        <v>69</v>
      </c>
      <c r="C1" s="286"/>
      <c r="D1" s="286"/>
      <c r="E1" s="286"/>
      <c r="F1" s="286"/>
      <c r="G1" s="286"/>
      <c r="H1" s="286"/>
    </row>
    <row r="2" spans="2:9" ht="15" customHeight="1">
      <c r="B2" s="287"/>
      <c r="C2" s="287"/>
      <c r="D2" s="287"/>
      <c r="E2" s="287"/>
      <c r="F2" s="287"/>
      <c r="G2" s="287"/>
      <c r="H2" s="287"/>
    </row>
    <row r="3" spans="2:9" ht="21.95" customHeight="1">
      <c r="B3" s="288" t="s">
        <v>70</v>
      </c>
      <c r="C3" s="289"/>
      <c r="D3" s="289"/>
      <c r="E3" s="103" t="s">
        <v>71</v>
      </c>
      <c r="F3" s="132" t="s">
        <v>72</v>
      </c>
      <c r="G3" s="124" t="s">
        <v>73</v>
      </c>
      <c r="H3" s="104" t="s">
        <v>74</v>
      </c>
      <c r="I3" s="122"/>
    </row>
    <row r="4" spans="2:9" ht="21.95" customHeight="1">
      <c r="B4" s="283" t="s">
        <v>110</v>
      </c>
      <c r="C4" s="279" t="s">
        <v>107</v>
      </c>
      <c r="D4" s="126" t="s">
        <v>120</v>
      </c>
      <c r="E4" s="116" t="s">
        <v>75</v>
      </c>
      <c r="F4" s="133"/>
      <c r="G4" s="105" t="s">
        <v>6</v>
      </c>
      <c r="H4" s="123" t="s">
        <v>6</v>
      </c>
      <c r="I4" s="121"/>
    </row>
    <row r="5" spans="2:9" ht="21.95" customHeight="1">
      <c r="B5" s="284"/>
      <c r="C5" s="280"/>
      <c r="D5" s="126" t="s">
        <v>121</v>
      </c>
      <c r="E5" s="116" t="s">
        <v>7</v>
      </c>
      <c r="F5" s="134"/>
      <c r="G5" s="105" t="s">
        <v>6</v>
      </c>
      <c r="H5" s="123" t="s">
        <v>6</v>
      </c>
      <c r="I5" s="121"/>
    </row>
    <row r="6" spans="2:9" ht="21.95" customHeight="1">
      <c r="B6" s="284"/>
      <c r="C6" s="280"/>
      <c r="D6" s="126" t="s">
        <v>111</v>
      </c>
      <c r="E6" s="117" t="s">
        <v>12</v>
      </c>
      <c r="F6" s="135"/>
      <c r="G6" s="107" t="s">
        <v>6</v>
      </c>
      <c r="H6" s="123" t="s">
        <v>6</v>
      </c>
      <c r="I6" s="121"/>
    </row>
    <row r="7" spans="2:9" ht="21.95" customHeight="1">
      <c r="B7" s="284"/>
      <c r="C7" s="281"/>
      <c r="D7" s="127" t="s">
        <v>112</v>
      </c>
      <c r="E7" s="117" t="s">
        <v>76</v>
      </c>
      <c r="F7" s="135"/>
      <c r="G7" s="107" t="s">
        <v>6</v>
      </c>
      <c r="H7" s="125" t="s">
        <v>77</v>
      </c>
      <c r="I7" s="121"/>
    </row>
    <row r="8" spans="2:9" ht="21.95" customHeight="1">
      <c r="B8" s="284"/>
      <c r="C8" s="282" t="s">
        <v>108</v>
      </c>
      <c r="D8" s="126" t="s">
        <v>122</v>
      </c>
      <c r="E8" s="116" t="s">
        <v>13</v>
      </c>
      <c r="F8" s="134"/>
      <c r="G8" s="105" t="s">
        <v>6</v>
      </c>
      <c r="H8" s="123" t="s">
        <v>6</v>
      </c>
      <c r="I8" s="121"/>
    </row>
    <row r="9" spans="2:9" ht="21.95" customHeight="1">
      <c r="B9" s="284"/>
      <c r="C9" s="280"/>
      <c r="D9" s="126" t="s">
        <v>123</v>
      </c>
      <c r="E9" s="117" t="s">
        <v>14</v>
      </c>
      <c r="F9" s="135"/>
      <c r="G9" s="129">
        <v>0.127</v>
      </c>
      <c r="H9" s="108" t="s">
        <v>106</v>
      </c>
    </row>
    <row r="10" spans="2:9" ht="21.95" customHeight="1">
      <c r="B10" s="284"/>
      <c r="C10" s="281"/>
      <c r="D10" s="127" t="s">
        <v>32</v>
      </c>
      <c r="E10" s="117" t="s">
        <v>78</v>
      </c>
      <c r="F10" s="135"/>
      <c r="G10" s="107" t="s">
        <v>6</v>
      </c>
      <c r="H10" s="108" t="s">
        <v>79</v>
      </c>
    </row>
    <row r="11" spans="2:9" ht="21.95" customHeight="1">
      <c r="B11" s="284"/>
      <c r="C11" s="282" t="s">
        <v>109</v>
      </c>
      <c r="D11" s="126" t="s">
        <v>124</v>
      </c>
      <c r="E11" s="116" t="s">
        <v>80</v>
      </c>
      <c r="F11" s="134"/>
      <c r="G11" s="105" t="s">
        <v>6</v>
      </c>
      <c r="H11" s="106" t="s">
        <v>6</v>
      </c>
    </row>
    <row r="12" spans="2:9" ht="21.95" customHeight="1">
      <c r="B12" s="284"/>
      <c r="C12" s="280"/>
      <c r="D12" s="126" t="s">
        <v>125</v>
      </c>
      <c r="E12" s="116" t="s">
        <v>15</v>
      </c>
      <c r="F12" s="133"/>
      <c r="G12" s="109">
        <v>3.6999999999999998E-2</v>
      </c>
      <c r="H12" s="106" t="s">
        <v>255</v>
      </c>
    </row>
    <row r="13" spans="2:9" ht="21.95" customHeight="1">
      <c r="B13" s="284"/>
      <c r="C13" s="280"/>
      <c r="D13" s="126" t="s">
        <v>126</v>
      </c>
      <c r="E13" s="116" t="s">
        <v>16</v>
      </c>
      <c r="F13" s="133"/>
      <c r="G13" s="109">
        <v>8.6999999999999994E-3</v>
      </c>
      <c r="H13" s="106" t="s">
        <v>81</v>
      </c>
    </row>
    <row r="14" spans="2:9" ht="21.95" customHeight="1">
      <c r="B14" s="284"/>
      <c r="C14" s="280"/>
      <c r="D14" s="126" t="s">
        <v>65</v>
      </c>
      <c r="E14" s="116" t="s">
        <v>17</v>
      </c>
      <c r="F14" s="133"/>
      <c r="G14" s="120"/>
      <c r="H14" s="106"/>
    </row>
    <row r="15" spans="2:9" ht="21.95" customHeight="1">
      <c r="B15" s="284"/>
      <c r="C15" s="280"/>
      <c r="D15" s="126" t="s">
        <v>127</v>
      </c>
      <c r="E15" s="116" t="s">
        <v>18</v>
      </c>
      <c r="F15" s="133"/>
      <c r="G15" s="130"/>
      <c r="H15" s="106"/>
    </row>
    <row r="16" spans="2:9" ht="21.95" customHeight="1">
      <c r="B16" s="284"/>
      <c r="C16" s="280"/>
      <c r="D16" s="126" t="s">
        <v>64</v>
      </c>
      <c r="E16" s="116" t="s">
        <v>19</v>
      </c>
      <c r="F16" s="133"/>
      <c r="G16" s="109"/>
      <c r="H16" s="106"/>
    </row>
    <row r="17" spans="2:8" ht="21.95" customHeight="1">
      <c r="B17" s="284"/>
      <c r="C17" s="280"/>
      <c r="D17" s="126" t="s">
        <v>66</v>
      </c>
      <c r="E17" s="128" t="s">
        <v>20</v>
      </c>
      <c r="F17" s="218">
        <v>937713</v>
      </c>
      <c r="G17" s="130">
        <v>2.3E-2</v>
      </c>
      <c r="H17" s="106" t="s">
        <v>99</v>
      </c>
    </row>
    <row r="18" spans="2:8" ht="21.95" customHeight="1">
      <c r="B18" s="284"/>
      <c r="C18" s="280"/>
      <c r="D18" s="126" t="s">
        <v>113</v>
      </c>
      <c r="E18" s="116" t="s">
        <v>21</v>
      </c>
      <c r="F18" s="133"/>
      <c r="G18" s="109">
        <v>6.7999999999999996E-3</v>
      </c>
      <c r="H18" s="106" t="s">
        <v>100</v>
      </c>
    </row>
    <row r="19" spans="2:8" ht="21.95" customHeight="1">
      <c r="B19" s="284"/>
      <c r="C19" s="280"/>
      <c r="D19" s="126" t="s">
        <v>117</v>
      </c>
      <c r="E19" s="116" t="s">
        <v>22</v>
      </c>
      <c r="F19" s="216">
        <v>1307711</v>
      </c>
      <c r="G19" s="109">
        <v>1.8499999999999999E-2</v>
      </c>
      <c r="H19" s="106" t="s">
        <v>103</v>
      </c>
    </row>
    <row r="20" spans="2:8" ht="21.95" customHeight="1">
      <c r="B20" s="284"/>
      <c r="C20" s="280"/>
      <c r="D20" s="126" t="s">
        <v>114</v>
      </c>
      <c r="E20" s="116" t="s">
        <v>24</v>
      </c>
      <c r="F20" s="133"/>
      <c r="G20" s="130">
        <v>8.0000000000000002E-3</v>
      </c>
      <c r="H20" s="106" t="s">
        <v>101</v>
      </c>
    </row>
    <row r="21" spans="2:8" ht="21.95" customHeight="1">
      <c r="B21" s="284"/>
      <c r="C21" s="280"/>
      <c r="D21" s="126" t="s">
        <v>118</v>
      </c>
      <c r="E21" s="116" t="s">
        <v>25</v>
      </c>
      <c r="F21" s="133"/>
      <c r="G21" s="105" t="s">
        <v>6</v>
      </c>
      <c r="H21" s="106"/>
    </row>
    <row r="22" spans="2:8" ht="21.95" customHeight="1">
      <c r="B22" s="284"/>
      <c r="C22" s="280"/>
      <c r="D22" s="126" t="s">
        <v>115</v>
      </c>
      <c r="E22" s="116" t="s">
        <v>26</v>
      </c>
      <c r="F22" s="133"/>
      <c r="G22" s="120"/>
      <c r="H22" s="106"/>
    </row>
    <row r="23" spans="2:8" ht="21.95" customHeight="1">
      <c r="B23" s="284"/>
      <c r="C23" s="280"/>
      <c r="D23" s="126" t="s">
        <v>119</v>
      </c>
      <c r="E23" s="117" t="s">
        <v>27</v>
      </c>
      <c r="F23" s="135"/>
      <c r="G23" s="129">
        <v>8.7999999999999995E-2</v>
      </c>
      <c r="H23" s="108" t="s">
        <v>102</v>
      </c>
    </row>
    <row r="24" spans="2:8" ht="21.95" customHeight="1">
      <c r="B24" s="285"/>
      <c r="C24" s="281"/>
      <c r="D24" s="127" t="s">
        <v>112</v>
      </c>
      <c r="E24" s="117" t="s">
        <v>82</v>
      </c>
      <c r="F24" s="135"/>
      <c r="G24" s="107" t="s">
        <v>6</v>
      </c>
      <c r="H24" s="108" t="s">
        <v>105</v>
      </c>
    </row>
    <row r="25" spans="2:8" ht="21.95" customHeight="1">
      <c r="B25" s="273" t="s">
        <v>136</v>
      </c>
      <c r="C25" s="274"/>
      <c r="D25" s="275"/>
      <c r="E25" s="117" t="s">
        <v>83</v>
      </c>
      <c r="F25" s="135"/>
      <c r="G25" s="107" t="s">
        <v>6</v>
      </c>
      <c r="H25" s="108" t="s">
        <v>84</v>
      </c>
    </row>
    <row r="26" spans="2:8" ht="21.95" customHeight="1">
      <c r="B26" s="273" t="s">
        <v>128</v>
      </c>
      <c r="C26" s="274"/>
      <c r="D26" s="275"/>
      <c r="E26" s="117" t="s">
        <v>85</v>
      </c>
      <c r="F26" s="135"/>
      <c r="G26" s="107" t="s">
        <v>86</v>
      </c>
      <c r="H26" s="108" t="s">
        <v>87</v>
      </c>
    </row>
    <row r="27" spans="2:8" ht="21.95" customHeight="1">
      <c r="B27" s="273" t="s">
        <v>129</v>
      </c>
      <c r="C27" s="274"/>
      <c r="D27" s="275"/>
      <c r="E27" s="117" t="s">
        <v>88</v>
      </c>
      <c r="F27" s="135"/>
      <c r="G27" s="110">
        <v>0.15</v>
      </c>
      <c r="H27" s="108" t="s">
        <v>116</v>
      </c>
    </row>
    <row r="28" spans="2:8" ht="21.95" customHeight="1">
      <c r="B28" s="273" t="s">
        <v>130</v>
      </c>
      <c r="C28" s="274"/>
      <c r="D28" s="275"/>
      <c r="E28" s="117" t="s">
        <v>89</v>
      </c>
      <c r="F28" s="135"/>
      <c r="G28" s="107" t="s">
        <v>6</v>
      </c>
      <c r="H28" s="108" t="s">
        <v>90</v>
      </c>
    </row>
    <row r="29" spans="2:8" ht="21.95" customHeight="1">
      <c r="B29" s="273" t="s">
        <v>131</v>
      </c>
      <c r="C29" s="274"/>
      <c r="D29" s="275"/>
      <c r="E29" s="117" t="s">
        <v>91</v>
      </c>
      <c r="F29" s="135"/>
      <c r="G29" s="107" t="s">
        <v>92</v>
      </c>
      <c r="H29" s="108" t="s">
        <v>93</v>
      </c>
    </row>
    <row r="30" spans="2:8" ht="21.95" customHeight="1">
      <c r="B30" s="273" t="s">
        <v>132</v>
      </c>
      <c r="C30" s="274"/>
      <c r="D30" s="275"/>
      <c r="E30" s="117" t="s">
        <v>94</v>
      </c>
      <c r="F30" s="135"/>
      <c r="G30" s="107" t="s">
        <v>6</v>
      </c>
      <c r="H30" s="108" t="s">
        <v>95</v>
      </c>
    </row>
    <row r="31" spans="2:8" ht="21.95" customHeight="1">
      <c r="B31" s="273" t="s">
        <v>133</v>
      </c>
      <c r="C31" s="274"/>
      <c r="D31" s="275"/>
      <c r="E31" s="117" t="s">
        <v>96</v>
      </c>
      <c r="F31" s="135"/>
      <c r="G31" s="107" t="s">
        <v>6</v>
      </c>
      <c r="H31" s="108" t="s">
        <v>6</v>
      </c>
    </row>
    <row r="32" spans="2:8" ht="21.95" customHeight="1">
      <c r="B32" s="273" t="s">
        <v>134</v>
      </c>
      <c r="C32" s="274"/>
      <c r="D32" s="275"/>
      <c r="E32" s="117" t="s">
        <v>97</v>
      </c>
      <c r="F32" s="135"/>
      <c r="G32" s="107" t="s">
        <v>6</v>
      </c>
      <c r="H32" s="108" t="s">
        <v>6</v>
      </c>
    </row>
    <row r="33" spans="2:8" ht="21.95" customHeight="1">
      <c r="B33" s="276" t="s">
        <v>135</v>
      </c>
      <c r="C33" s="277"/>
      <c r="D33" s="278"/>
      <c r="E33" s="118" t="s">
        <v>98</v>
      </c>
      <c r="F33" s="136"/>
      <c r="G33" s="111" t="s">
        <v>6</v>
      </c>
      <c r="H33" s="112" t="s">
        <v>104</v>
      </c>
    </row>
    <row r="34" spans="2:8">
      <c r="B34" s="113"/>
      <c r="C34" s="113"/>
      <c r="D34" s="113"/>
      <c r="E34" s="119"/>
      <c r="F34" s="137"/>
      <c r="G34" s="114"/>
      <c r="H34" s="113"/>
    </row>
  </sheetData>
  <mergeCells count="15">
    <mergeCell ref="C4:C7"/>
    <mergeCell ref="C8:C10"/>
    <mergeCell ref="C11:C24"/>
    <mergeCell ref="B4:B24"/>
    <mergeCell ref="B1:H2"/>
    <mergeCell ref="B3:D3"/>
    <mergeCell ref="B30:D30"/>
    <mergeCell ref="B31:D31"/>
    <mergeCell ref="B32:D32"/>
    <mergeCell ref="B33:D33"/>
    <mergeCell ref="B25:D25"/>
    <mergeCell ref="B26:D26"/>
    <mergeCell ref="B27:D27"/>
    <mergeCell ref="B28:D28"/>
    <mergeCell ref="B29:D29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30"/>
  <sheetViews>
    <sheetView view="pageBreakPreview" zoomScaleSheetLayoutView="100" workbookViewId="0">
      <selection activeCell="G18" sqref="G18"/>
    </sheetView>
  </sheetViews>
  <sheetFormatPr defaultRowHeight="13.5"/>
  <cols>
    <col min="1" max="1" width="0.5546875" style="172" customWidth="1"/>
    <col min="2" max="2" width="6" style="172" customWidth="1"/>
    <col min="3" max="3" width="18.109375" style="172" customWidth="1"/>
    <col min="4" max="4" width="16.6640625" style="172" customWidth="1"/>
    <col min="5" max="5" width="10.5546875" style="172" customWidth="1"/>
    <col min="6" max="6" width="6" style="172" customWidth="1"/>
    <col min="7" max="7" width="14.33203125" style="172" customWidth="1"/>
    <col min="8" max="8" width="12.5546875" style="172" customWidth="1"/>
    <col min="9" max="9" width="12.109375" style="172" customWidth="1"/>
    <col min="10" max="10" width="12.6640625" style="172" customWidth="1"/>
    <col min="11" max="11" width="10.5546875" style="172" customWidth="1"/>
    <col min="12" max="256" width="8.88671875" style="172"/>
    <col min="257" max="257" width="0.5546875" style="172" customWidth="1"/>
    <col min="258" max="258" width="6" style="172" customWidth="1"/>
    <col min="259" max="259" width="18.109375" style="172" customWidth="1"/>
    <col min="260" max="260" width="16.6640625" style="172" customWidth="1"/>
    <col min="261" max="261" width="10.5546875" style="172" customWidth="1"/>
    <col min="262" max="262" width="6" style="172" customWidth="1"/>
    <col min="263" max="263" width="14.33203125" style="172" customWidth="1"/>
    <col min="264" max="264" width="12.5546875" style="172" customWidth="1"/>
    <col min="265" max="265" width="12.109375" style="172" customWidth="1"/>
    <col min="266" max="266" width="12.6640625" style="172" customWidth="1"/>
    <col min="267" max="267" width="10.5546875" style="172" customWidth="1"/>
    <col min="268" max="512" width="8.88671875" style="172"/>
    <col min="513" max="513" width="0.5546875" style="172" customWidth="1"/>
    <col min="514" max="514" width="6" style="172" customWidth="1"/>
    <col min="515" max="515" width="18.109375" style="172" customWidth="1"/>
    <col min="516" max="516" width="16.6640625" style="172" customWidth="1"/>
    <col min="517" max="517" width="10.5546875" style="172" customWidth="1"/>
    <col min="518" max="518" width="6" style="172" customWidth="1"/>
    <col min="519" max="519" width="14.33203125" style="172" customWidth="1"/>
    <col min="520" max="520" width="12.5546875" style="172" customWidth="1"/>
    <col min="521" max="521" width="12.109375" style="172" customWidth="1"/>
    <col min="522" max="522" width="12.6640625" style="172" customWidth="1"/>
    <col min="523" max="523" width="10.5546875" style="172" customWidth="1"/>
    <col min="524" max="768" width="8.88671875" style="172"/>
    <col min="769" max="769" width="0.5546875" style="172" customWidth="1"/>
    <col min="770" max="770" width="6" style="172" customWidth="1"/>
    <col min="771" max="771" width="18.109375" style="172" customWidth="1"/>
    <col min="772" max="772" width="16.6640625" style="172" customWidth="1"/>
    <col min="773" max="773" width="10.5546875" style="172" customWidth="1"/>
    <col min="774" max="774" width="6" style="172" customWidth="1"/>
    <col min="775" max="775" width="14.33203125" style="172" customWidth="1"/>
    <col min="776" max="776" width="12.5546875" style="172" customWidth="1"/>
    <col min="777" max="777" width="12.109375" style="172" customWidth="1"/>
    <col min="778" max="778" width="12.6640625" style="172" customWidth="1"/>
    <col min="779" max="779" width="10.5546875" style="172" customWidth="1"/>
    <col min="780" max="1024" width="8.88671875" style="172"/>
    <col min="1025" max="1025" width="0.5546875" style="172" customWidth="1"/>
    <col min="1026" max="1026" width="6" style="172" customWidth="1"/>
    <col min="1027" max="1027" width="18.109375" style="172" customWidth="1"/>
    <col min="1028" max="1028" width="16.6640625" style="172" customWidth="1"/>
    <col min="1029" max="1029" width="10.5546875" style="172" customWidth="1"/>
    <col min="1030" max="1030" width="6" style="172" customWidth="1"/>
    <col min="1031" max="1031" width="14.33203125" style="172" customWidth="1"/>
    <col min="1032" max="1032" width="12.5546875" style="172" customWidth="1"/>
    <col min="1033" max="1033" width="12.109375" style="172" customWidth="1"/>
    <col min="1034" max="1034" width="12.6640625" style="172" customWidth="1"/>
    <col min="1035" max="1035" width="10.5546875" style="172" customWidth="1"/>
    <col min="1036" max="1280" width="8.88671875" style="172"/>
    <col min="1281" max="1281" width="0.5546875" style="172" customWidth="1"/>
    <col min="1282" max="1282" width="6" style="172" customWidth="1"/>
    <col min="1283" max="1283" width="18.109375" style="172" customWidth="1"/>
    <col min="1284" max="1284" width="16.6640625" style="172" customWidth="1"/>
    <col min="1285" max="1285" width="10.5546875" style="172" customWidth="1"/>
    <col min="1286" max="1286" width="6" style="172" customWidth="1"/>
    <col min="1287" max="1287" width="14.33203125" style="172" customWidth="1"/>
    <col min="1288" max="1288" width="12.5546875" style="172" customWidth="1"/>
    <col min="1289" max="1289" width="12.109375" style="172" customWidth="1"/>
    <col min="1290" max="1290" width="12.6640625" style="172" customWidth="1"/>
    <col min="1291" max="1291" width="10.5546875" style="172" customWidth="1"/>
    <col min="1292" max="1536" width="8.88671875" style="172"/>
    <col min="1537" max="1537" width="0.5546875" style="172" customWidth="1"/>
    <col min="1538" max="1538" width="6" style="172" customWidth="1"/>
    <col min="1539" max="1539" width="18.109375" style="172" customWidth="1"/>
    <col min="1540" max="1540" width="16.6640625" style="172" customWidth="1"/>
    <col min="1541" max="1541" width="10.5546875" style="172" customWidth="1"/>
    <col min="1542" max="1542" width="6" style="172" customWidth="1"/>
    <col min="1543" max="1543" width="14.33203125" style="172" customWidth="1"/>
    <col min="1544" max="1544" width="12.5546875" style="172" customWidth="1"/>
    <col min="1545" max="1545" width="12.109375" style="172" customWidth="1"/>
    <col min="1546" max="1546" width="12.6640625" style="172" customWidth="1"/>
    <col min="1547" max="1547" width="10.5546875" style="172" customWidth="1"/>
    <col min="1548" max="1792" width="8.88671875" style="172"/>
    <col min="1793" max="1793" width="0.5546875" style="172" customWidth="1"/>
    <col min="1794" max="1794" width="6" style="172" customWidth="1"/>
    <col min="1795" max="1795" width="18.109375" style="172" customWidth="1"/>
    <col min="1796" max="1796" width="16.6640625" style="172" customWidth="1"/>
    <col min="1797" max="1797" width="10.5546875" style="172" customWidth="1"/>
    <col min="1798" max="1798" width="6" style="172" customWidth="1"/>
    <col min="1799" max="1799" width="14.33203125" style="172" customWidth="1"/>
    <col min="1800" max="1800" width="12.5546875" style="172" customWidth="1"/>
    <col min="1801" max="1801" width="12.109375" style="172" customWidth="1"/>
    <col min="1802" max="1802" width="12.6640625" style="172" customWidth="1"/>
    <col min="1803" max="1803" width="10.5546875" style="172" customWidth="1"/>
    <col min="1804" max="2048" width="8.88671875" style="172"/>
    <col min="2049" max="2049" width="0.5546875" style="172" customWidth="1"/>
    <col min="2050" max="2050" width="6" style="172" customWidth="1"/>
    <col min="2051" max="2051" width="18.109375" style="172" customWidth="1"/>
    <col min="2052" max="2052" width="16.6640625" style="172" customWidth="1"/>
    <col min="2053" max="2053" width="10.5546875" style="172" customWidth="1"/>
    <col min="2054" max="2054" width="6" style="172" customWidth="1"/>
    <col min="2055" max="2055" width="14.33203125" style="172" customWidth="1"/>
    <col min="2056" max="2056" width="12.5546875" style="172" customWidth="1"/>
    <col min="2057" max="2057" width="12.109375" style="172" customWidth="1"/>
    <col min="2058" max="2058" width="12.6640625" style="172" customWidth="1"/>
    <col min="2059" max="2059" width="10.5546875" style="172" customWidth="1"/>
    <col min="2060" max="2304" width="8.88671875" style="172"/>
    <col min="2305" max="2305" width="0.5546875" style="172" customWidth="1"/>
    <col min="2306" max="2306" width="6" style="172" customWidth="1"/>
    <col min="2307" max="2307" width="18.109375" style="172" customWidth="1"/>
    <col min="2308" max="2308" width="16.6640625" style="172" customWidth="1"/>
    <col min="2309" max="2309" width="10.5546875" style="172" customWidth="1"/>
    <col min="2310" max="2310" width="6" style="172" customWidth="1"/>
    <col min="2311" max="2311" width="14.33203125" style="172" customWidth="1"/>
    <col min="2312" max="2312" width="12.5546875" style="172" customWidth="1"/>
    <col min="2313" max="2313" width="12.109375" style="172" customWidth="1"/>
    <col min="2314" max="2314" width="12.6640625" style="172" customWidth="1"/>
    <col min="2315" max="2315" width="10.5546875" style="172" customWidth="1"/>
    <col min="2316" max="2560" width="8.88671875" style="172"/>
    <col min="2561" max="2561" width="0.5546875" style="172" customWidth="1"/>
    <col min="2562" max="2562" width="6" style="172" customWidth="1"/>
    <col min="2563" max="2563" width="18.109375" style="172" customWidth="1"/>
    <col min="2564" max="2564" width="16.6640625" style="172" customWidth="1"/>
    <col min="2565" max="2565" width="10.5546875" style="172" customWidth="1"/>
    <col min="2566" max="2566" width="6" style="172" customWidth="1"/>
    <col min="2567" max="2567" width="14.33203125" style="172" customWidth="1"/>
    <col min="2568" max="2568" width="12.5546875" style="172" customWidth="1"/>
    <col min="2569" max="2569" width="12.109375" style="172" customWidth="1"/>
    <col min="2570" max="2570" width="12.6640625" style="172" customWidth="1"/>
    <col min="2571" max="2571" width="10.5546875" style="172" customWidth="1"/>
    <col min="2572" max="2816" width="8.88671875" style="172"/>
    <col min="2817" max="2817" width="0.5546875" style="172" customWidth="1"/>
    <col min="2818" max="2818" width="6" style="172" customWidth="1"/>
    <col min="2819" max="2819" width="18.109375" style="172" customWidth="1"/>
    <col min="2820" max="2820" width="16.6640625" style="172" customWidth="1"/>
    <col min="2821" max="2821" width="10.5546875" style="172" customWidth="1"/>
    <col min="2822" max="2822" width="6" style="172" customWidth="1"/>
    <col min="2823" max="2823" width="14.33203125" style="172" customWidth="1"/>
    <col min="2824" max="2824" width="12.5546875" style="172" customWidth="1"/>
    <col min="2825" max="2825" width="12.109375" style="172" customWidth="1"/>
    <col min="2826" max="2826" width="12.6640625" style="172" customWidth="1"/>
    <col min="2827" max="2827" width="10.5546875" style="172" customWidth="1"/>
    <col min="2828" max="3072" width="8.88671875" style="172"/>
    <col min="3073" max="3073" width="0.5546875" style="172" customWidth="1"/>
    <col min="3074" max="3074" width="6" style="172" customWidth="1"/>
    <col min="3075" max="3075" width="18.109375" style="172" customWidth="1"/>
    <col min="3076" max="3076" width="16.6640625" style="172" customWidth="1"/>
    <col min="3077" max="3077" width="10.5546875" style="172" customWidth="1"/>
    <col min="3078" max="3078" width="6" style="172" customWidth="1"/>
    <col min="3079" max="3079" width="14.33203125" style="172" customWidth="1"/>
    <col min="3080" max="3080" width="12.5546875" style="172" customWidth="1"/>
    <col min="3081" max="3081" width="12.109375" style="172" customWidth="1"/>
    <col min="3082" max="3082" width="12.6640625" style="172" customWidth="1"/>
    <col min="3083" max="3083" width="10.5546875" style="172" customWidth="1"/>
    <col min="3084" max="3328" width="8.88671875" style="172"/>
    <col min="3329" max="3329" width="0.5546875" style="172" customWidth="1"/>
    <col min="3330" max="3330" width="6" style="172" customWidth="1"/>
    <col min="3331" max="3331" width="18.109375" style="172" customWidth="1"/>
    <col min="3332" max="3332" width="16.6640625" style="172" customWidth="1"/>
    <col min="3333" max="3333" width="10.5546875" style="172" customWidth="1"/>
    <col min="3334" max="3334" width="6" style="172" customWidth="1"/>
    <col min="3335" max="3335" width="14.33203125" style="172" customWidth="1"/>
    <col min="3336" max="3336" width="12.5546875" style="172" customWidth="1"/>
    <col min="3337" max="3337" width="12.109375" style="172" customWidth="1"/>
    <col min="3338" max="3338" width="12.6640625" style="172" customWidth="1"/>
    <col min="3339" max="3339" width="10.5546875" style="172" customWidth="1"/>
    <col min="3340" max="3584" width="8.88671875" style="172"/>
    <col min="3585" max="3585" width="0.5546875" style="172" customWidth="1"/>
    <col min="3586" max="3586" width="6" style="172" customWidth="1"/>
    <col min="3587" max="3587" width="18.109375" style="172" customWidth="1"/>
    <col min="3588" max="3588" width="16.6640625" style="172" customWidth="1"/>
    <col min="3589" max="3589" width="10.5546875" style="172" customWidth="1"/>
    <col min="3590" max="3590" width="6" style="172" customWidth="1"/>
    <col min="3591" max="3591" width="14.33203125" style="172" customWidth="1"/>
    <col min="3592" max="3592" width="12.5546875" style="172" customWidth="1"/>
    <col min="3593" max="3593" width="12.109375" style="172" customWidth="1"/>
    <col min="3594" max="3594" width="12.6640625" style="172" customWidth="1"/>
    <col min="3595" max="3595" width="10.5546875" style="172" customWidth="1"/>
    <col min="3596" max="3840" width="8.88671875" style="172"/>
    <col min="3841" max="3841" width="0.5546875" style="172" customWidth="1"/>
    <col min="3842" max="3842" width="6" style="172" customWidth="1"/>
    <col min="3843" max="3843" width="18.109375" style="172" customWidth="1"/>
    <col min="3844" max="3844" width="16.6640625" style="172" customWidth="1"/>
    <col min="3845" max="3845" width="10.5546875" style="172" customWidth="1"/>
    <col min="3846" max="3846" width="6" style="172" customWidth="1"/>
    <col min="3847" max="3847" width="14.33203125" style="172" customWidth="1"/>
    <col min="3848" max="3848" width="12.5546875" style="172" customWidth="1"/>
    <col min="3849" max="3849" width="12.109375" style="172" customWidth="1"/>
    <col min="3850" max="3850" width="12.6640625" style="172" customWidth="1"/>
    <col min="3851" max="3851" width="10.5546875" style="172" customWidth="1"/>
    <col min="3852" max="4096" width="8.88671875" style="172"/>
    <col min="4097" max="4097" width="0.5546875" style="172" customWidth="1"/>
    <col min="4098" max="4098" width="6" style="172" customWidth="1"/>
    <col min="4099" max="4099" width="18.109375" style="172" customWidth="1"/>
    <col min="4100" max="4100" width="16.6640625" style="172" customWidth="1"/>
    <col min="4101" max="4101" width="10.5546875" style="172" customWidth="1"/>
    <col min="4102" max="4102" width="6" style="172" customWidth="1"/>
    <col min="4103" max="4103" width="14.33203125" style="172" customWidth="1"/>
    <col min="4104" max="4104" width="12.5546875" style="172" customWidth="1"/>
    <col min="4105" max="4105" width="12.109375" style="172" customWidth="1"/>
    <col min="4106" max="4106" width="12.6640625" style="172" customWidth="1"/>
    <col min="4107" max="4107" width="10.5546875" style="172" customWidth="1"/>
    <col min="4108" max="4352" width="8.88671875" style="172"/>
    <col min="4353" max="4353" width="0.5546875" style="172" customWidth="1"/>
    <col min="4354" max="4354" width="6" style="172" customWidth="1"/>
    <col min="4355" max="4355" width="18.109375" style="172" customWidth="1"/>
    <col min="4356" max="4356" width="16.6640625" style="172" customWidth="1"/>
    <col min="4357" max="4357" width="10.5546875" style="172" customWidth="1"/>
    <col min="4358" max="4358" width="6" style="172" customWidth="1"/>
    <col min="4359" max="4359" width="14.33203125" style="172" customWidth="1"/>
    <col min="4360" max="4360" width="12.5546875" style="172" customWidth="1"/>
    <col min="4361" max="4361" width="12.109375" style="172" customWidth="1"/>
    <col min="4362" max="4362" width="12.6640625" style="172" customWidth="1"/>
    <col min="4363" max="4363" width="10.5546875" style="172" customWidth="1"/>
    <col min="4364" max="4608" width="8.88671875" style="172"/>
    <col min="4609" max="4609" width="0.5546875" style="172" customWidth="1"/>
    <col min="4610" max="4610" width="6" style="172" customWidth="1"/>
    <col min="4611" max="4611" width="18.109375" style="172" customWidth="1"/>
    <col min="4612" max="4612" width="16.6640625" style="172" customWidth="1"/>
    <col min="4613" max="4613" width="10.5546875" style="172" customWidth="1"/>
    <col min="4614" max="4614" width="6" style="172" customWidth="1"/>
    <col min="4615" max="4615" width="14.33203125" style="172" customWidth="1"/>
    <col min="4616" max="4616" width="12.5546875" style="172" customWidth="1"/>
    <col min="4617" max="4617" width="12.109375" style="172" customWidth="1"/>
    <col min="4618" max="4618" width="12.6640625" style="172" customWidth="1"/>
    <col min="4619" max="4619" width="10.5546875" style="172" customWidth="1"/>
    <col min="4620" max="4864" width="8.88671875" style="172"/>
    <col min="4865" max="4865" width="0.5546875" style="172" customWidth="1"/>
    <col min="4866" max="4866" width="6" style="172" customWidth="1"/>
    <col min="4867" max="4867" width="18.109375" style="172" customWidth="1"/>
    <col min="4868" max="4868" width="16.6640625" style="172" customWidth="1"/>
    <col min="4869" max="4869" width="10.5546875" style="172" customWidth="1"/>
    <col min="4870" max="4870" width="6" style="172" customWidth="1"/>
    <col min="4871" max="4871" width="14.33203125" style="172" customWidth="1"/>
    <col min="4872" max="4872" width="12.5546875" style="172" customWidth="1"/>
    <col min="4873" max="4873" width="12.109375" style="172" customWidth="1"/>
    <col min="4874" max="4874" width="12.6640625" style="172" customWidth="1"/>
    <col min="4875" max="4875" width="10.5546875" style="172" customWidth="1"/>
    <col min="4876" max="5120" width="8.88671875" style="172"/>
    <col min="5121" max="5121" width="0.5546875" style="172" customWidth="1"/>
    <col min="5122" max="5122" width="6" style="172" customWidth="1"/>
    <col min="5123" max="5123" width="18.109375" style="172" customWidth="1"/>
    <col min="5124" max="5124" width="16.6640625" style="172" customWidth="1"/>
    <col min="5125" max="5125" width="10.5546875" style="172" customWidth="1"/>
    <col min="5126" max="5126" width="6" style="172" customWidth="1"/>
    <col min="5127" max="5127" width="14.33203125" style="172" customWidth="1"/>
    <col min="5128" max="5128" width="12.5546875" style="172" customWidth="1"/>
    <col min="5129" max="5129" width="12.109375" style="172" customWidth="1"/>
    <col min="5130" max="5130" width="12.6640625" style="172" customWidth="1"/>
    <col min="5131" max="5131" width="10.5546875" style="172" customWidth="1"/>
    <col min="5132" max="5376" width="8.88671875" style="172"/>
    <col min="5377" max="5377" width="0.5546875" style="172" customWidth="1"/>
    <col min="5378" max="5378" width="6" style="172" customWidth="1"/>
    <col min="5379" max="5379" width="18.109375" style="172" customWidth="1"/>
    <col min="5380" max="5380" width="16.6640625" style="172" customWidth="1"/>
    <col min="5381" max="5381" width="10.5546875" style="172" customWidth="1"/>
    <col min="5382" max="5382" width="6" style="172" customWidth="1"/>
    <col min="5383" max="5383" width="14.33203125" style="172" customWidth="1"/>
    <col min="5384" max="5384" width="12.5546875" style="172" customWidth="1"/>
    <col min="5385" max="5385" width="12.109375" style="172" customWidth="1"/>
    <col min="5386" max="5386" width="12.6640625" style="172" customWidth="1"/>
    <col min="5387" max="5387" width="10.5546875" style="172" customWidth="1"/>
    <col min="5388" max="5632" width="8.88671875" style="172"/>
    <col min="5633" max="5633" width="0.5546875" style="172" customWidth="1"/>
    <col min="5634" max="5634" width="6" style="172" customWidth="1"/>
    <col min="5635" max="5635" width="18.109375" style="172" customWidth="1"/>
    <col min="5636" max="5636" width="16.6640625" style="172" customWidth="1"/>
    <col min="5637" max="5637" width="10.5546875" style="172" customWidth="1"/>
    <col min="5638" max="5638" width="6" style="172" customWidth="1"/>
    <col min="5639" max="5639" width="14.33203125" style="172" customWidth="1"/>
    <col min="5640" max="5640" width="12.5546875" style="172" customWidth="1"/>
    <col min="5641" max="5641" width="12.109375" style="172" customWidth="1"/>
    <col min="5642" max="5642" width="12.6640625" style="172" customWidth="1"/>
    <col min="5643" max="5643" width="10.5546875" style="172" customWidth="1"/>
    <col min="5644" max="5888" width="8.88671875" style="172"/>
    <col min="5889" max="5889" width="0.5546875" style="172" customWidth="1"/>
    <col min="5890" max="5890" width="6" style="172" customWidth="1"/>
    <col min="5891" max="5891" width="18.109375" style="172" customWidth="1"/>
    <col min="5892" max="5892" width="16.6640625" style="172" customWidth="1"/>
    <col min="5893" max="5893" width="10.5546875" style="172" customWidth="1"/>
    <col min="5894" max="5894" width="6" style="172" customWidth="1"/>
    <col min="5895" max="5895" width="14.33203125" style="172" customWidth="1"/>
    <col min="5896" max="5896" width="12.5546875" style="172" customWidth="1"/>
    <col min="5897" max="5897" width="12.109375" style="172" customWidth="1"/>
    <col min="5898" max="5898" width="12.6640625" style="172" customWidth="1"/>
    <col min="5899" max="5899" width="10.5546875" style="172" customWidth="1"/>
    <col min="5900" max="6144" width="8.88671875" style="172"/>
    <col min="6145" max="6145" width="0.5546875" style="172" customWidth="1"/>
    <col min="6146" max="6146" width="6" style="172" customWidth="1"/>
    <col min="6147" max="6147" width="18.109375" style="172" customWidth="1"/>
    <col min="6148" max="6148" width="16.6640625" style="172" customWidth="1"/>
    <col min="6149" max="6149" width="10.5546875" style="172" customWidth="1"/>
    <col min="6150" max="6150" width="6" style="172" customWidth="1"/>
    <col min="6151" max="6151" width="14.33203125" style="172" customWidth="1"/>
    <col min="6152" max="6152" width="12.5546875" style="172" customWidth="1"/>
    <col min="6153" max="6153" width="12.109375" style="172" customWidth="1"/>
    <col min="6154" max="6154" width="12.6640625" style="172" customWidth="1"/>
    <col min="6155" max="6155" width="10.5546875" style="172" customWidth="1"/>
    <col min="6156" max="6400" width="8.88671875" style="172"/>
    <col min="6401" max="6401" width="0.5546875" style="172" customWidth="1"/>
    <col min="6402" max="6402" width="6" style="172" customWidth="1"/>
    <col min="6403" max="6403" width="18.109375" style="172" customWidth="1"/>
    <col min="6404" max="6404" width="16.6640625" style="172" customWidth="1"/>
    <col min="6405" max="6405" width="10.5546875" style="172" customWidth="1"/>
    <col min="6406" max="6406" width="6" style="172" customWidth="1"/>
    <col min="6407" max="6407" width="14.33203125" style="172" customWidth="1"/>
    <col min="6408" max="6408" width="12.5546875" style="172" customWidth="1"/>
    <col min="6409" max="6409" width="12.109375" style="172" customWidth="1"/>
    <col min="6410" max="6410" width="12.6640625" style="172" customWidth="1"/>
    <col min="6411" max="6411" width="10.5546875" style="172" customWidth="1"/>
    <col min="6412" max="6656" width="8.88671875" style="172"/>
    <col min="6657" max="6657" width="0.5546875" style="172" customWidth="1"/>
    <col min="6658" max="6658" width="6" style="172" customWidth="1"/>
    <col min="6659" max="6659" width="18.109375" style="172" customWidth="1"/>
    <col min="6660" max="6660" width="16.6640625" style="172" customWidth="1"/>
    <col min="6661" max="6661" width="10.5546875" style="172" customWidth="1"/>
    <col min="6662" max="6662" width="6" style="172" customWidth="1"/>
    <col min="6663" max="6663" width="14.33203125" style="172" customWidth="1"/>
    <col min="6664" max="6664" width="12.5546875" style="172" customWidth="1"/>
    <col min="6665" max="6665" width="12.109375" style="172" customWidth="1"/>
    <col min="6666" max="6666" width="12.6640625" style="172" customWidth="1"/>
    <col min="6667" max="6667" width="10.5546875" style="172" customWidth="1"/>
    <col min="6668" max="6912" width="8.88671875" style="172"/>
    <col min="6913" max="6913" width="0.5546875" style="172" customWidth="1"/>
    <col min="6914" max="6914" width="6" style="172" customWidth="1"/>
    <col min="6915" max="6915" width="18.109375" style="172" customWidth="1"/>
    <col min="6916" max="6916" width="16.6640625" style="172" customWidth="1"/>
    <col min="6917" max="6917" width="10.5546875" style="172" customWidth="1"/>
    <col min="6918" max="6918" width="6" style="172" customWidth="1"/>
    <col min="6919" max="6919" width="14.33203125" style="172" customWidth="1"/>
    <col min="6920" max="6920" width="12.5546875" style="172" customWidth="1"/>
    <col min="6921" max="6921" width="12.109375" style="172" customWidth="1"/>
    <col min="6922" max="6922" width="12.6640625" style="172" customWidth="1"/>
    <col min="6923" max="6923" width="10.5546875" style="172" customWidth="1"/>
    <col min="6924" max="7168" width="8.88671875" style="172"/>
    <col min="7169" max="7169" width="0.5546875" style="172" customWidth="1"/>
    <col min="7170" max="7170" width="6" style="172" customWidth="1"/>
    <col min="7171" max="7171" width="18.109375" style="172" customWidth="1"/>
    <col min="7172" max="7172" width="16.6640625" style="172" customWidth="1"/>
    <col min="7173" max="7173" width="10.5546875" style="172" customWidth="1"/>
    <col min="7174" max="7174" width="6" style="172" customWidth="1"/>
    <col min="7175" max="7175" width="14.33203125" style="172" customWidth="1"/>
    <col min="7176" max="7176" width="12.5546875" style="172" customWidth="1"/>
    <col min="7177" max="7177" width="12.109375" style="172" customWidth="1"/>
    <col min="7178" max="7178" width="12.6640625" style="172" customWidth="1"/>
    <col min="7179" max="7179" width="10.5546875" style="172" customWidth="1"/>
    <col min="7180" max="7424" width="8.88671875" style="172"/>
    <col min="7425" max="7425" width="0.5546875" style="172" customWidth="1"/>
    <col min="7426" max="7426" width="6" style="172" customWidth="1"/>
    <col min="7427" max="7427" width="18.109375" style="172" customWidth="1"/>
    <col min="7428" max="7428" width="16.6640625" style="172" customWidth="1"/>
    <col min="7429" max="7429" width="10.5546875" style="172" customWidth="1"/>
    <col min="7430" max="7430" width="6" style="172" customWidth="1"/>
    <col min="7431" max="7431" width="14.33203125" style="172" customWidth="1"/>
    <col min="7432" max="7432" width="12.5546875" style="172" customWidth="1"/>
    <col min="7433" max="7433" width="12.109375" style="172" customWidth="1"/>
    <col min="7434" max="7434" width="12.6640625" style="172" customWidth="1"/>
    <col min="7435" max="7435" width="10.5546875" style="172" customWidth="1"/>
    <col min="7436" max="7680" width="8.88671875" style="172"/>
    <col min="7681" max="7681" width="0.5546875" style="172" customWidth="1"/>
    <col min="7682" max="7682" width="6" style="172" customWidth="1"/>
    <col min="7683" max="7683" width="18.109375" style="172" customWidth="1"/>
    <col min="7684" max="7684" width="16.6640625" style="172" customWidth="1"/>
    <col min="7685" max="7685" width="10.5546875" style="172" customWidth="1"/>
    <col min="7686" max="7686" width="6" style="172" customWidth="1"/>
    <col min="7687" max="7687" width="14.33203125" style="172" customWidth="1"/>
    <col min="7688" max="7688" width="12.5546875" style="172" customWidth="1"/>
    <col min="7689" max="7689" width="12.109375" style="172" customWidth="1"/>
    <col min="7690" max="7690" width="12.6640625" style="172" customWidth="1"/>
    <col min="7691" max="7691" width="10.5546875" style="172" customWidth="1"/>
    <col min="7692" max="7936" width="8.88671875" style="172"/>
    <col min="7937" max="7937" width="0.5546875" style="172" customWidth="1"/>
    <col min="7938" max="7938" width="6" style="172" customWidth="1"/>
    <col min="7939" max="7939" width="18.109375" style="172" customWidth="1"/>
    <col min="7940" max="7940" width="16.6640625" style="172" customWidth="1"/>
    <col min="7941" max="7941" width="10.5546875" style="172" customWidth="1"/>
    <col min="7942" max="7942" width="6" style="172" customWidth="1"/>
    <col min="7943" max="7943" width="14.33203125" style="172" customWidth="1"/>
    <col min="7944" max="7944" width="12.5546875" style="172" customWidth="1"/>
    <col min="7945" max="7945" width="12.109375" style="172" customWidth="1"/>
    <col min="7946" max="7946" width="12.6640625" style="172" customWidth="1"/>
    <col min="7947" max="7947" width="10.5546875" style="172" customWidth="1"/>
    <col min="7948" max="8192" width="8.88671875" style="172"/>
    <col min="8193" max="8193" width="0.5546875" style="172" customWidth="1"/>
    <col min="8194" max="8194" width="6" style="172" customWidth="1"/>
    <col min="8195" max="8195" width="18.109375" style="172" customWidth="1"/>
    <col min="8196" max="8196" width="16.6640625" style="172" customWidth="1"/>
    <col min="8197" max="8197" width="10.5546875" style="172" customWidth="1"/>
    <col min="8198" max="8198" width="6" style="172" customWidth="1"/>
    <col min="8199" max="8199" width="14.33203125" style="172" customWidth="1"/>
    <col min="8200" max="8200" width="12.5546875" style="172" customWidth="1"/>
    <col min="8201" max="8201" width="12.109375" style="172" customWidth="1"/>
    <col min="8202" max="8202" width="12.6640625" style="172" customWidth="1"/>
    <col min="8203" max="8203" width="10.5546875" style="172" customWidth="1"/>
    <col min="8204" max="8448" width="8.88671875" style="172"/>
    <col min="8449" max="8449" width="0.5546875" style="172" customWidth="1"/>
    <col min="8450" max="8450" width="6" style="172" customWidth="1"/>
    <col min="8451" max="8451" width="18.109375" style="172" customWidth="1"/>
    <col min="8452" max="8452" width="16.6640625" style="172" customWidth="1"/>
    <col min="8453" max="8453" width="10.5546875" style="172" customWidth="1"/>
    <col min="8454" max="8454" width="6" style="172" customWidth="1"/>
    <col min="8455" max="8455" width="14.33203125" style="172" customWidth="1"/>
    <col min="8456" max="8456" width="12.5546875" style="172" customWidth="1"/>
    <col min="8457" max="8457" width="12.109375" style="172" customWidth="1"/>
    <col min="8458" max="8458" width="12.6640625" style="172" customWidth="1"/>
    <col min="8459" max="8459" width="10.5546875" style="172" customWidth="1"/>
    <col min="8460" max="8704" width="8.88671875" style="172"/>
    <col min="8705" max="8705" width="0.5546875" style="172" customWidth="1"/>
    <col min="8706" max="8706" width="6" style="172" customWidth="1"/>
    <col min="8707" max="8707" width="18.109375" style="172" customWidth="1"/>
    <col min="8708" max="8708" width="16.6640625" style="172" customWidth="1"/>
    <col min="8709" max="8709" width="10.5546875" style="172" customWidth="1"/>
    <col min="8710" max="8710" width="6" style="172" customWidth="1"/>
    <col min="8711" max="8711" width="14.33203125" style="172" customWidth="1"/>
    <col min="8712" max="8712" width="12.5546875" style="172" customWidth="1"/>
    <col min="8713" max="8713" width="12.109375" style="172" customWidth="1"/>
    <col min="8714" max="8714" width="12.6640625" style="172" customWidth="1"/>
    <col min="8715" max="8715" width="10.5546875" style="172" customWidth="1"/>
    <col min="8716" max="8960" width="8.88671875" style="172"/>
    <col min="8961" max="8961" width="0.5546875" style="172" customWidth="1"/>
    <col min="8962" max="8962" width="6" style="172" customWidth="1"/>
    <col min="8963" max="8963" width="18.109375" style="172" customWidth="1"/>
    <col min="8964" max="8964" width="16.6640625" style="172" customWidth="1"/>
    <col min="8965" max="8965" width="10.5546875" style="172" customWidth="1"/>
    <col min="8966" max="8966" width="6" style="172" customWidth="1"/>
    <col min="8967" max="8967" width="14.33203125" style="172" customWidth="1"/>
    <col min="8968" max="8968" width="12.5546875" style="172" customWidth="1"/>
    <col min="8969" max="8969" width="12.109375" style="172" customWidth="1"/>
    <col min="8970" max="8970" width="12.6640625" style="172" customWidth="1"/>
    <col min="8971" max="8971" width="10.5546875" style="172" customWidth="1"/>
    <col min="8972" max="9216" width="8.88671875" style="172"/>
    <col min="9217" max="9217" width="0.5546875" style="172" customWidth="1"/>
    <col min="9218" max="9218" width="6" style="172" customWidth="1"/>
    <col min="9219" max="9219" width="18.109375" style="172" customWidth="1"/>
    <col min="9220" max="9220" width="16.6640625" style="172" customWidth="1"/>
    <col min="9221" max="9221" width="10.5546875" style="172" customWidth="1"/>
    <col min="9222" max="9222" width="6" style="172" customWidth="1"/>
    <col min="9223" max="9223" width="14.33203125" style="172" customWidth="1"/>
    <col min="9224" max="9224" width="12.5546875" style="172" customWidth="1"/>
    <col min="9225" max="9225" width="12.109375" style="172" customWidth="1"/>
    <col min="9226" max="9226" width="12.6640625" style="172" customWidth="1"/>
    <col min="9227" max="9227" width="10.5546875" style="172" customWidth="1"/>
    <col min="9228" max="9472" width="8.88671875" style="172"/>
    <col min="9473" max="9473" width="0.5546875" style="172" customWidth="1"/>
    <col min="9474" max="9474" width="6" style="172" customWidth="1"/>
    <col min="9475" max="9475" width="18.109375" style="172" customWidth="1"/>
    <col min="9476" max="9476" width="16.6640625" style="172" customWidth="1"/>
    <col min="9477" max="9477" width="10.5546875" style="172" customWidth="1"/>
    <col min="9478" max="9478" width="6" style="172" customWidth="1"/>
    <col min="9479" max="9479" width="14.33203125" style="172" customWidth="1"/>
    <col min="9480" max="9480" width="12.5546875" style="172" customWidth="1"/>
    <col min="9481" max="9481" width="12.109375" style="172" customWidth="1"/>
    <col min="9482" max="9482" width="12.6640625" style="172" customWidth="1"/>
    <col min="9483" max="9483" width="10.5546875" style="172" customWidth="1"/>
    <col min="9484" max="9728" width="8.88671875" style="172"/>
    <col min="9729" max="9729" width="0.5546875" style="172" customWidth="1"/>
    <col min="9730" max="9730" width="6" style="172" customWidth="1"/>
    <col min="9731" max="9731" width="18.109375" style="172" customWidth="1"/>
    <col min="9732" max="9732" width="16.6640625" style="172" customWidth="1"/>
    <col min="9733" max="9733" width="10.5546875" style="172" customWidth="1"/>
    <col min="9734" max="9734" width="6" style="172" customWidth="1"/>
    <col min="9735" max="9735" width="14.33203125" style="172" customWidth="1"/>
    <col min="9736" max="9736" width="12.5546875" style="172" customWidth="1"/>
    <col min="9737" max="9737" width="12.109375" style="172" customWidth="1"/>
    <col min="9738" max="9738" width="12.6640625" style="172" customWidth="1"/>
    <col min="9739" max="9739" width="10.5546875" style="172" customWidth="1"/>
    <col min="9740" max="9984" width="8.88671875" style="172"/>
    <col min="9985" max="9985" width="0.5546875" style="172" customWidth="1"/>
    <col min="9986" max="9986" width="6" style="172" customWidth="1"/>
    <col min="9987" max="9987" width="18.109375" style="172" customWidth="1"/>
    <col min="9988" max="9988" width="16.6640625" style="172" customWidth="1"/>
    <col min="9989" max="9989" width="10.5546875" style="172" customWidth="1"/>
    <col min="9990" max="9990" width="6" style="172" customWidth="1"/>
    <col min="9991" max="9991" width="14.33203125" style="172" customWidth="1"/>
    <col min="9992" max="9992" width="12.5546875" style="172" customWidth="1"/>
    <col min="9993" max="9993" width="12.109375" style="172" customWidth="1"/>
    <col min="9994" max="9994" width="12.6640625" style="172" customWidth="1"/>
    <col min="9995" max="9995" width="10.5546875" style="172" customWidth="1"/>
    <col min="9996" max="10240" width="8.88671875" style="172"/>
    <col min="10241" max="10241" width="0.5546875" style="172" customWidth="1"/>
    <col min="10242" max="10242" width="6" style="172" customWidth="1"/>
    <col min="10243" max="10243" width="18.109375" style="172" customWidth="1"/>
    <col min="10244" max="10244" width="16.6640625" style="172" customWidth="1"/>
    <col min="10245" max="10245" width="10.5546875" style="172" customWidth="1"/>
    <col min="10246" max="10246" width="6" style="172" customWidth="1"/>
    <col min="10247" max="10247" width="14.33203125" style="172" customWidth="1"/>
    <col min="10248" max="10248" width="12.5546875" style="172" customWidth="1"/>
    <col min="10249" max="10249" width="12.109375" style="172" customWidth="1"/>
    <col min="10250" max="10250" width="12.6640625" style="172" customWidth="1"/>
    <col min="10251" max="10251" width="10.5546875" style="172" customWidth="1"/>
    <col min="10252" max="10496" width="8.88671875" style="172"/>
    <col min="10497" max="10497" width="0.5546875" style="172" customWidth="1"/>
    <col min="10498" max="10498" width="6" style="172" customWidth="1"/>
    <col min="10499" max="10499" width="18.109375" style="172" customWidth="1"/>
    <col min="10500" max="10500" width="16.6640625" style="172" customWidth="1"/>
    <col min="10501" max="10501" width="10.5546875" style="172" customWidth="1"/>
    <col min="10502" max="10502" width="6" style="172" customWidth="1"/>
    <col min="10503" max="10503" width="14.33203125" style="172" customWidth="1"/>
    <col min="10504" max="10504" width="12.5546875" style="172" customWidth="1"/>
    <col min="10505" max="10505" width="12.109375" style="172" customWidth="1"/>
    <col min="10506" max="10506" width="12.6640625" style="172" customWidth="1"/>
    <col min="10507" max="10507" width="10.5546875" style="172" customWidth="1"/>
    <col min="10508" max="10752" width="8.88671875" style="172"/>
    <col min="10753" max="10753" width="0.5546875" style="172" customWidth="1"/>
    <col min="10754" max="10754" width="6" style="172" customWidth="1"/>
    <col min="10755" max="10755" width="18.109375" style="172" customWidth="1"/>
    <col min="10756" max="10756" width="16.6640625" style="172" customWidth="1"/>
    <col min="10757" max="10757" width="10.5546875" style="172" customWidth="1"/>
    <col min="10758" max="10758" width="6" style="172" customWidth="1"/>
    <col min="10759" max="10759" width="14.33203125" style="172" customWidth="1"/>
    <col min="10760" max="10760" width="12.5546875" style="172" customWidth="1"/>
    <col min="10761" max="10761" width="12.109375" style="172" customWidth="1"/>
    <col min="10762" max="10762" width="12.6640625" style="172" customWidth="1"/>
    <col min="10763" max="10763" width="10.5546875" style="172" customWidth="1"/>
    <col min="10764" max="11008" width="8.88671875" style="172"/>
    <col min="11009" max="11009" width="0.5546875" style="172" customWidth="1"/>
    <col min="11010" max="11010" width="6" style="172" customWidth="1"/>
    <col min="11011" max="11011" width="18.109375" style="172" customWidth="1"/>
    <col min="11012" max="11012" width="16.6640625" style="172" customWidth="1"/>
    <col min="11013" max="11013" width="10.5546875" style="172" customWidth="1"/>
    <col min="11014" max="11014" width="6" style="172" customWidth="1"/>
    <col min="11015" max="11015" width="14.33203125" style="172" customWidth="1"/>
    <col min="11016" max="11016" width="12.5546875" style="172" customWidth="1"/>
    <col min="11017" max="11017" width="12.109375" style="172" customWidth="1"/>
    <col min="11018" max="11018" width="12.6640625" style="172" customWidth="1"/>
    <col min="11019" max="11019" width="10.5546875" style="172" customWidth="1"/>
    <col min="11020" max="11264" width="8.88671875" style="172"/>
    <col min="11265" max="11265" width="0.5546875" style="172" customWidth="1"/>
    <col min="11266" max="11266" width="6" style="172" customWidth="1"/>
    <col min="11267" max="11267" width="18.109375" style="172" customWidth="1"/>
    <col min="11268" max="11268" width="16.6640625" style="172" customWidth="1"/>
    <col min="11269" max="11269" width="10.5546875" style="172" customWidth="1"/>
    <col min="11270" max="11270" width="6" style="172" customWidth="1"/>
    <col min="11271" max="11271" width="14.33203125" style="172" customWidth="1"/>
    <col min="11272" max="11272" width="12.5546875" style="172" customWidth="1"/>
    <col min="11273" max="11273" width="12.109375" style="172" customWidth="1"/>
    <col min="11274" max="11274" width="12.6640625" style="172" customWidth="1"/>
    <col min="11275" max="11275" width="10.5546875" style="172" customWidth="1"/>
    <col min="11276" max="11520" width="8.88671875" style="172"/>
    <col min="11521" max="11521" width="0.5546875" style="172" customWidth="1"/>
    <col min="11522" max="11522" width="6" style="172" customWidth="1"/>
    <col min="11523" max="11523" width="18.109375" style="172" customWidth="1"/>
    <col min="11524" max="11524" width="16.6640625" style="172" customWidth="1"/>
    <col min="11525" max="11525" width="10.5546875" style="172" customWidth="1"/>
    <col min="11526" max="11526" width="6" style="172" customWidth="1"/>
    <col min="11527" max="11527" width="14.33203125" style="172" customWidth="1"/>
    <col min="11528" max="11528" width="12.5546875" style="172" customWidth="1"/>
    <col min="11529" max="11529" width="12.109375" style="172" customWidth="1"/>
    <col min="11530" max="11530" width="12.6640625" style="172" customWidth="1"/>
    <col min="11531" max="11531" width="10.5546875" style="172" customWidth="1"/>
    <col min="11532" max="11776" width="8.88671875" style="172"/>
    <col min="11777" max="11777" width="0.5546875" style="172" customWidth="1"/>
    <col min="11778" max="11778" width="6" style="172" customWidth="1"/>
    <col min="11779" max="11779" width="18.109375" style="172" customWidth="1"/>
    <col min="11780" max="11780" width="16.6640625" style="172" customWidth="1"/>
    <col min="11781" max="11781" width="10.5546875" style="172" customWidth="1"/>
    <col min="11782" max="11782" width="6" style="172" customWidth="1"/>
    <col min="11783" max="11783" width="14.33203125" style="172" customWidth="1"/>
    <col min="11784" max="11784" width="12.5546875" style="172" customWidth="1"/>
    <col min="11785" max="11785" width="12.109375" style="172" customWidth="1"/>
    <col min="11786" max="11786" width="12.6640625" style="172" customWidth="1"/>
    <col min="11787" max="11787" width="10.5546875" style="172" customWidth="1"/>
    <col min="11788" max="12032" width="8.88671875" style="172"/>
    <col min="12033" max="12033" width="0.5546875" style="172" customWidth="1"/>
    <col min="12034" max="12034" width="6" style="172" customWidth="1"/>
    <col min="12035" max="12035" width="18.109375" style="172" customWidth="1"/>
    <col min="12036" max="12036" width="16.6640625" style="172" customWidth="1"/>
    <col min="12037" max="12037" width="10.5546875" style="172" customWidth="1"/>
    <col min="12038" max="12038" width="6" style="172" customWidth="1"/>
    <col min="12039" max="12039" width="14.33203125" style="172" customWidth="1"/>
    <col min="12040" max="12040" width="12.5546875" style="172" customWidth="1"/>
    <col min="12041" max="12041" width="12.109375" style="172" customWidth="1"/>
    <col min="12042" max="12042" width="12.6640625" style="172" customWidth="1"/>
    <col min="12043" max="12043" width="10.5546875" style="172" customWidth="1"/>
    <col min="12044" max="12288" width="8.88671875" style="172"/>
    <col min="12289" max="12289" width="0.5546875" style="172" customWidth="1"/>
    <col min="12290" max="12290" width="6" style="172" customWidth="1"/>
    <col min="12291" max="12291" width="18.109375" style="172" customWidth="1"/>
    <col min="12292" max="12292" width="16.6640625" style="172" customWidth="1"/>
    <col min="12293" max="12293" width="10.5546875" style="172" customWidth="1"/>
    <col min="12294" max="12294" width="6" style="172" customWidth="1"/>
    <col min="12295" max="12295" width="14.33203125" style="172" customWidth="1"/>
    <col min="12296" max="12296" width="12.5546875" style="172" customWidth="1"/>
    <col min="12297" max="12297" width="12.109375" style="172" customWidth="1"/>
    <col min="12298" max="12298" width="12.6640625" style="172" customWidth="1"/>
    <col min="12299" max="12299" width="10.5546875" style="172" customWidth="1"/>
    <col min="12300" max="12544" width="8.88671875" style="172"/>
    <col min="12545" max="12545" width="0.5546875" style="172" customWidth="1"/>
    <col min="12546" max="12546" width="6" style="172" customWidth="1"/>
    <col min="12547" max="12547" width="18.109375" style="172" customWidth="1"/>
    <col min="12548" max="12548" width="16.6640625" style="172" customWidth="1"/>
    <col min="12549" max="12549" width="10.5546875" style="172" customWidth="1"/>
    <col min="12550" max="12550" width="6" style="172" customWidth="1"/>
    <col min="12551" max="12551" width="14.33203125" style="172" customWidth="1"/>
    <col min="12552" max="12552" width="12.5546875" style="172" customWidth="1"/>
    <col min="12553" max="12553" width="12.109375" style="172" customWidth="1"/>
    <col min="12554" max="12554" width="12.6640625" style="172" customWidth="1"/>
    <col min="12555" max="12555" width="10.5546875" style="172" customWidth="1"/>
    <col min="12556" max="12800" width="8.88671875" style="172"/>
    <col min="12801" max="12801" width="0.5546875" style="172" customWidth="1"/>
    <col min="12802" max="12802" width="6" style="172" customWidth="1"/>
    <col min="12803" max="12803" width="18.109375" style="172" customWidth="1"/>
    <col min="12804" max="12804" width="16.6640625" style="172" customWidth="1"/>
    <col min="12805" max="12805" width="10.5546875" style="172" customWidth="1"/>
    <col min="12806" max="12806" width="6" style="172" customWidth="1"/>
    <col min="12807" max="12807" width="14.33203125" style="172" customWidth="1"/>
    <col min="12808" max="12808" width="12.5546875" style="172" customWidth="1"/>
    <col min="12809" max="12809" width="12.109375" style="172" customWidth="1"/>
    <col min="12810" max="12810" width="12.6640625" style="172" customWidth="1"/>
    <col min="12811" max="12811" width="10.5546875" style="172" customWidth="1"/>
    <col min="12812" max="13056" width="8.88671875" style="172"/>
    <col min="13057" max="13057" width="0.5546875" style="172" customWidth="1"/>
    <col min="13058" max="13058" width="6" style="172" customWidth="1"/>
    <col min="13059" max="13059" width="18.109375" style="172" customWidth="1"/>
    <col min="13060" max="13060" width="16.6640625" style="172" customWidth="1"/>
    <col min="13061" max="13061" width="10.5546875" style="172" customWidth="1"/>
    <col min="13062" max="13062" width="6" style="172" customWidth="1"/>
    <col min="13063" max="13063" width="14.33203125" style="172" customWidth="1"/>
    <col min="13064" max="13064" width="12.5546875" style="172" customWidth="1"/>
    <col min="13065" max="13065" width="12.109375" style="172" customWidth="1"/>
    <col min="13066" max="13066" width="12.6640625" style="172" customWidth="1"/>
    <col min="13067" max="13067" width="10.5546875" style="172" customWidth="1"/>
    <col min="13068" max="13312" width="8.88671875" style="172"/>
    <col min="13313" max="13313" width="0.5546875" style="172" customWidth="1"/>
    <col min="13314" max="13314" width="6" style="172" customWidth="1"/>
    <col min="13315" max="13315" width="18.109375" style="172" customWidth="1"/>
    <col min="13316" max="13316" width="16.6640625" style="172" customWidth="1"/>
    <col min="13317" max="13317" width="10.5546875" style="172" customWidth="1"/>
    <col min="13318" max="13318" width="6" style="172" customWidth="1"/>
    <col min="13319" max="13319" width="14.33203125" style="172" customWidth="1"/>
    <col min="13320" max="13320" width="12.5546875" style="172" customWidth="1"/>
    <col min="13321" max="13321" width="12.109375" style="172" customWidth="1"/>
    <col min="13322" max="13322" width="12.6640625" style="172" customWidth="1"/>
    <col min="13323" max="13323" width="10.5546875" style="172" customWidth="1"/>
    <col min="13324" max="13568" width="8.88671875" style="172"/>
    <col min="13569" max="13569" width="0.5546875" style="172" customWidth="1"/>
    <col min="13570" max="13570" width="6" style="172" customWidth="1"/>
    <col min="13571" max="13571" width="18.109375" style="172" customWidth="1"/>
    <col min="13572" max="13572" width="16.6640625" style="172" customWidth="1"/>
    <col min="13573" max="13573" width="10.5546875" style="172" customWidth="1"/>
    <col min="13574" max="13574" width="6" style="172" customWidth="1"/>
    <col min="13575" max="13575" width="14.33203125" style="172" customWidth="1"/>
    <col min="13576" max="13576" width="12.5546875" style="172" customWidth="1"/>
    <col min="13577" max="13577" width="12.109375" style="172" customWidth="1"/>
    <col min="13578" max="13578" width="12.6640625" style="172" customWidth="1"/>
    <col min="13579" max="13579" width="10.5546875" style="172" customWidth="1"/>
    <col min="13580" max="13824" width="8.88671875" style="172"/>
    <col min="13825" max="13825" width="0.5546875" style="172" customWidth="1"/>
    <col min="13826" max="13826" width="6" style="172" customWidth="1"/>
    <col min="13827" max="13827" width="18.109375" style="172" customWidth="1"/>
    <col min="13828" max="13828" width="16.6640625" style="172" customWidth="1"/>
    <col min="13829" max="13829" width="10.5546875" style="172" customWidth="1"/>
    <col min="13830" max="13830" width="6" style="172" customWidth="1"/>
    <col min="13831" max="13831" width="14.33203125" style="172" customWidth="1"/>
    <col min="13832" max="13832" width="12.5546875" style="172" customWidth="1"/>
    <col min="13833" max="13833" width="12.109375" style="172" customWidth="1"/>
    <col min="13834" max="13834" width="12.6640625" style="172" customWidth="1"/>
    <col min="13835" max="13835" width="10.5546875" style="172" customWidth="1"/>
    <col min="13836" max="14080" width="8.88671875" style="172"/>
    <col min="14081" max="14081" width="0.5546875" style="172" customWidth="1"/>
    <col min="14082" max="14082" width="6" style="172" customWidth="1"/>
    <col min="14083" max="14083" width="18.109375" style="172" customWidth="1"/>
    <col min="14084" max="14084" width="16.6640625" style="172" customWidth="1"/>
    <col min="14085" max="14085" width="10.5546875" style="172" customWidth="1"/>
    <col min="14086" max="14086" width="6" style="172" customWidth="1"/>
    <col min="14087" max="14087" width="14.33203125" style="172" customWidth="1"/>
    <col min="14088" max="14088" width="12.5546875" style="172" customWidth="1"/>
    <col min="14089" max="14089" width="12.109375" style="172" customWidth="1"/>
    <col min="14090" max="14090" width="12.6640625" style="172" customWidth="1"/>
    <col min="14091" max="14091" width="10.5546875" style="172" customWidth="1"/>
    <col min="14092" max="14336" width="8.88671875" style="172"/>
    <col min="14337" max="14337" width="0.5546875" style="172" customWidth="1"/>
    <col min="14338" max="14338" width="6" style="172" customWidth="1"/>
    <col min="14339" max="14339" width="18.109375" style="172" customWidth="1"/>
    <col min="14340" max="14340" width="16.6640625" style="172" customWidth="1"/>
    <col min="14341" max="14341" width="10.5546875" style="172" customWidth="1"/>
    <col min="14342" max="14342" width="6" style="172" customWidth="1"/>
    <col min="14343" max="14343" width="14.33203125" style="172" customWidth="1"/>
    <col min="14344" max="14344" width="12.5546875" style="172" customWidth="1"/>
    <col min="14345" max="14345" width="12.109375" style="172" customWidth="1"/>
    <col min="14346" max="14346" width="12.6640625" style="172" customWidth="1"/>
    <col min="14347" max="14347" width="10.5546875" style="172" customWidth="1"/>
    <col min="14348" max="14592" width="8.88671875" style="172"/>
    <col min="14593" max="14593" width="0.5546875" style="172" customWidth="1"/>
    <col min="14594" max="14594" width="6" style="172" customWidth="1"/>
    <col min="14595" max="14595" width="18.109375" style="172" customWidth="1"/>
    <col min="14596" max="14596" width="16.6640625" style="172" customWidth="1"/>
    <col min="14597" max="14597" width="10.5546875" style="172" customWidth="1"/>
    <col min="14598" max="14598" width="6" style="172" customWidth="1"/>
    <col min="14599" max="14599" width="14.33203125" style="172" customWidth="1"/>
    <col min="14600" max="14600" width="12.5546875" style="172" customWidth="1"/>
    <col min="14601" max="14601" width="12.109375" style="172" customWidth="1"/>
    <col min="14602" max="14602" width="12.6640625" style="172" customWidth="1"/>
    <col min="14603" max="14603" width="10.5546875" style="172" customWidth="1"/>
    <col min="14604" max="14848" width="8.88671875" style="172"/>
    <col min="14849" max="14849" width="0.5546875" style="172" customWidth="1"/>
    <col min="14850" max="14850" width="6" style="172" customWidth="1"/>
    <col min="14851" max="14851" width="18.109375" style="172" customWidth="1"/>
    <col min="14852" max="14852" width="16.6640625" style="172" customWidth="1"/>
    <col min="14853" max="14853" width="10.5546875" style="172" customWidth="1"/>
    <col min="14854" max="14854" width="6" style="172" customWidth="1"/>
    <col min="14855" max="14855" width="14.33203125" style="172" customWidth="1"/>
    <col min="14856" max="14856" width="12.5546875" style="172" customWidth="1"/>
    <col min="14857" max="14857" width="12.109375" style="172" customWidth="1"/>
    <col min="14858" max="14858" width="12.6640625" style="172" customWidth="1"/>
    <col min="14859" max="14859" width="10.5546875" style="172" customWidth="1"/>
    <col min="14860" max="15104" width="8.88671875" style="172"/>
    <col min="15105" max="15105" width="0.5546875" style="172" customWidth="1"/>
    <col min="15106" max="15106" width="6" style="172" customWidth="1"/>
    <col min="15107" max="15107" width="18.109375" style="172" customWidth="1"/>
    <col min="15108" max="15108" width="16.6640625" style="172" customWidth="1"/>
    <col min="15109" max="15109" width="10.5546875" style="172" customWidth="1"/>
    <col min="15110" max="15110" width="6" style="172" customWidth="1"/>
    <col min="15111" max="15111" width="14.33203125" style="172" customWidth="1"/>
    <col min="15112" max="15112" width="12.5546875" style="172" customWidth="1"/>
    <col min="15113" max="15113" width="12.109375" style="172" customWidth="1"/>
    <col min="15114" max="15114" width="12.6640625" style="172" customWidth="1"/>
    <col min="15115" max="15115" width="10.5546875" style="172" customWidth="1"/>
    <col min="15116" max="15360" width="8.88671875" style="172"/>
    <col min="15361" max="15361" width="0.5546875" style="172" customWidth="1"/>
    <col min="15362" max="15362" width="6" style="172" customWidth="1"/>
    <col min="15363" max="15363" width="18.109375" style="172" customWidth="1"/>
    <col min="15364" max="15364" width="16.6640625" style="172" customWidth="1"/>
    <col min="15365" max="15365" width="10.5546875" style="172" customWidth="1"/>
    <col min="15366" max="15366" width="6" style="172" customWidth="1"/>
    <col min="15367" max="15367" width="14.33203125" style="172" customWidth="1"/>
    <col min="15368" max="15368" width="12.5546875" style="172" customWidth="1"/>
    <col min="15369" max="15369" width="12.109375" style="172" customWidth="1"/>
    <col min="15370" max="15370" width="12.6640625" style="172" customWidth="1"/>
    <col min="15371" max="15371" width="10.5546875" style="172" customWidth="1"/>
    <col min="15372" max="15616" width="8.88671875" style="172"/>
    <col min="15617" max="15617" width="0.5546875" style="172" customWidth="1"/>
    <col min="15618" max="15618" width="6" style="172" customWidth="1"/>
    <col min="15619" max="15619" width="18.109375" style="172" customWidth="1"/>
    <col min="15620" max="15620" width="16.6640625" style="172" customWidth="1"/>
    <col min="15621" max="15621" width="10.5546875" style="172" customWidth="1"/>
    <col min="15622" max="15622" width="6" style="172" customWidth="1"/>
    <col min="15623" max="15623" width="14.33203125" style="172" customWidth="1"/>
    <col min="15624" max="15624" width="12.5546875" style="172" customWidth="1"/>
    <col min="15625" max="15625" width="12.109375" style="172" customWidth="1"/>
    <col min="15626" max="15626" width="12.6640625" style="172" customWidth="1"/>
    <col min="15627" max="15627" width="10.5546875" style="172" customWidth="1"/>
    <col min="15628" max="15872" width="8.88671875" style="172"/>
    <col min="15873" max="15873" width="0.5546875" style="172" customWidth="1"/>
    <col min="15874" max="15874" width="6" style="172" customWidth="1"/>
    <col min="15875" max="15875" width="18.109375" style="172" customWidth="1"/>
    <col min="15876" max="15876" width="16.6640625" style="172" customWidth="1"/>
    <col min="15877" max="15877" width="10.5546875" style="172" customWidth="1"/>
    <col min="15878" max="15878" width="6" style="172" customWidth="1"/>
    <col min="15879" max="15879" width="14.33203125" style="172" customWidth="1"/>
    <col min="15880" max="15880" width="12.5546875" style="172" customWidth="1"/>
    <col min="15881" max="15881" width="12.109375" style="172" customWidth="1"/>
    <col min="15882" max="15882" width="12.6640625" style="172" customWidth="1"/>
    <col min="15883" max="15883" width="10.5546875" style="172" customWidth="1"/>
    <col min="15884" max="16128" width="8.88671875" style="172"/>
    <col min="16129" max="16129" width="0.5546875" style="172" customWidth="1"/>
    <col min="16130" max="16130" width="6" style="172" customWidth="1"/>
    <col min="16131" max="16131" width="18.109375" style="172" customWidth="1"/>
    <col min="16132" max="16132" width="16.6640625" style="172" customWidth="1"/>
    <col min="16133" max="16133" width="10.5546875" style="172" customWidth="1"/>
    <col min="16134" max="16134" width="6" style="172" customWidth="1"/>
    <col min="16135" max="16135" width="14.33203125" style="172" customWidth="1"/>
    <col min="16136" max="16136" width="12.5546875" style="172" customWidth="1"/>
    <col min="16137" max="16137" width="12.109375" style="172" customWidth="1"/>
    <col min="16138" max="16138" width="12.6640625" style="172" customWidth="1"/>
    <col min="16139" max="16139" width="10.5546875" style="172" customWidth="1"/>
    <col min="16140" max="16384" width="8.88671875" style="172"/>
  </cols>
  <sheetData>
    <row r="1" spans="2:11" ht="24.95" customHeight="1">
      <c r="B1" s="286" t="s">
        <v>236</v>
      </c>
      <c r="C1" s="286"/>
      <c r="D1" s="286"/>
      <c r="E1" s="286"/>
      <c r="F1" s="286"/>
      <c r="G1" s="286"/>
      <c r="H1" s="286"/>
      <c r="I1" s="286"/>
      <c r="J1" s="286"/>
      <c r="K1" s="286"/>
    </row>
    <row r="2" spans="2:11" ht="9.9499999999999993" customHeight="1">
      <c r="B2" s="287"/>
      <c r="C2" s="287"/>
      <c r="D2" s="287"/>
      <c r="E2" s="287"/>
      <c r="F2" s="287"/>
      <c r="G2" s="287"/>
      <c r="H2" s="287"/>
      <c r="I2" s="287"/>
      <c r="J2" s="287"/>
      <c r="K2" s="287"/>
    </row>
    <row r="3" spans="2:11" ht="30.75" customHeight="1">
      <c r="B3" s="201" t="s">
        <v>237</v>
      </c>
      <c r="C3" s="103" t="s">
        <v>28</v>
      </c>
      <c r="D3" s="103" t="s">
        <v>11</v>
      </c>
      <c r="E3" s="103" t="s">
        <v>0</v>
      </c>
      <c r="F3" s="103" t="s">
        <v>5</v>
      </c>
      <c r="G3" s="103" t="s">
        <v>8</v>
      </c>
      <c r="H3" s="103" t="s">
        <v>2</v>
      </c>
      <c r="I3" s="103" t="s">
        <v>1</v>
      </c>
      <c r="J3" s="103" t="s">
        <v>9</v>
      </c>
      <c r="K3" s="232" t="s">
        <v>10</v>
      </c>
    </row>
    <row r="4" spans="2:11" s="1" customFormat="1" ht="18" customHeight="1">
      <c r="B4" s="207">
        <v>1</v>
      </c>
      <c r="C4" s="227" t="s">
        <v>243</v>
      </c>
      <c r="D4" s="227" t="s">
        <v>6</v>
      </c>
      <c r="E4" s="228"/>
      <c r="F4" s="229" t="s">
        <v>6</v>
      </c>
      <c r="G4" s="230"/>
      <c r="H4" s="230"/>
      <c r="I4" s="230"/>
      <c r="J4" s="230"/>
      <c r="K4" s="231" t="s">
        <v>6</v>
      </c>
    </row>
    <row r="5" spans="2:11" s="1" customFormat="1" ht="18" customHeight="1">
      <c r="B5" s="214" t="s">
        <v>244</v>
      </c>
      <c r="C5" s="215" t="s">
        <v>245</v>
      </c>
      <c r="D5" s="215"/>
      <c r="E5" s="216"/>
      <c r="F5" s="217"/>
      <c r="G5" s="218"/>
      <c r="H5" s="218"/>
      <c r="I5" s="218"/>
      <c r="J5" s="218"/>
      <c r="K5" s="219"/>
    </row>
    <row r="6" spans="2:11" s="1" customFormat="1" ht="18" customHeight="1">
      <c r="B6" s="214" t="s">
        <v>246</v>
      </c>
      <c r="C6" s="215" t="s">
        <v>247</v>
      </c>
      <c r="D6" s="215"/>
      <c r="E6" s="216"/>
      <c r="F6" s="217"/>
      <c r="G6" s="218"/>
      <c r="H6" s="218"/>
      <c r="I6" s="218"/>
      <c r="J6" s="218"/>
      <c r="K6" s="219"/>
    </row>
    <row r="7" spans="2:11" s="1" customFormat="1" ht="18" customHeight="1">
      <c r="B7" s="214" t="s">
        <v>248</v>
      </c>
      <c r="C7" s="215" t="s">
        <v>249</v>
      </c>
      <c r="D7" s="215"/>
      <c r="E7" s="216"/>
      <c r="F7" s="217"/>
      <c r="G7" s="218"/>
      <c r="H7" s="218"/>
      <c r="I7" s="218"/>
      <c r="J7" s="218"/>
      <c r="K7" s="219"/>
    </row>
    <row r="8" spans="2:11" s="1" customFormat="1" ht="18" customHeight="1">
      <c r="B8" s="214" t="s">
        <v>250</v>
      </c>
      <c r="C8" s="215" t="s">
        <v>251</v>
      </c>
      <c r="D8" s="215"/>
      <c r="E8" s="216"/>
      <c r="F8" s="217"/>
      <c r="G8" s="218"/>
      <c r="H8" s="218"/>
      <c r="I8" s="218"/>
      <c r="J8" s="218"/>
      <c r="K8" s="219"/>
    </row>
    <row r="9" spans="2:11" s="1" customFormat="1" ht="18" customHeight="1">
      <c r="B9" s="209">
        <v>2</v>
      </c>
      <c r="C9" s="210" t="s">
        <v>242</v>
      </c>
      <c r="D9" s="210" t="s">
        <v>6</v>
      </c>
      <c r="E9" s="211"/>
      <c r="F9" s="212" t="s">
        <v>6</v>
      </c>
      <c r="G9" s="213"/>
      <c r="H9" s="213"/>
      <c r="I9" s="213"/>
      <c r="J9" s="213"/>
      <c r="K9" s="219" t="s">
        <v>6</v>
      </c>
    </row>
    <row r="10" spans="2:11" s="1" customFormat="1" ht="18" customHeight="1">
      <c r="B10" s="214" t="s">
        <v>244</v>
      </c>
      <c r="C10" s="215" t="s">
        <v>252</v>
      </c>
      <c r="D10" s="215"/>
      <c r="E10" s="220"/>
      <c r="F10" s="217"/>
      <c r="G10" s="218"/>
      <c r="H10" s="216"/>
      <c r="I10" s="216"/>
      <c r="J10" s="216"/>
      <c r="K10" s="219" t="s">
        <v>6</v>
      </c>
    </row>
    <row r="11" spans="2:11" s="1" customFormat="1" ht="18" customHeight="1">
      <c r="B11" s="214" t="s">
        <v>246</v>
      </c>
      <c r="C11" s="215" t="s">
        <v>253</v>
      </c>
      <c r="D11" s="215"/>
      <c r="E11" s="220"/>
      <c r="F11" s="217"/>
      <c r="G11" s="218"/>
      <c r="H11" s="216"/>
      <c r="I11" s="216"/>
      <c r="J11" s="216"/>
      <c r="K11" s="219" t="s">
        <v>6</v>
      </c>
    </row>
    <row r="12" spans="2:11" s="1" customFormat="1" ht="18" customHeight="1">
      <c r="B12" s="214">
        <v>3</v>
      </c>
      <c r="C12" s="215" t="s">
        <v>254</v>
      </c>
      <c r="D12" s="215"/>
      <c r="E12" s="220"/>
      <c r="F12" s="217"/>
      <c r="G12" s="213"/>
      <c r="H12" s="216"/>
      <c r="I12" s="216"/>
      <c r="J12" s="216"/>
      <c r="K12" s="219" t="s">
        <v>6</v>
      </c>
    </row>
    <row r="13" spans="2:11" ht="18" customHeight="1">
      <c r="B13" s="214"/>
      <c r="C13" s="215"/>
      <c r="D13" s="215"/>
      <c r="E13" s="220"/>
      <c r="F13" s="217"/>
      <c r="G13" s="218"/>
      <c r="H13" s="216"/>
      <c r="I13" s="216"/>
      <c r="J13" s="216"/>
      <c r="K13" s="219" t="s">
        <v>6</v>
      </c>
    </row>
    <row r="14" spans="2:11" s="1" customFormat="1" ht="18" customHeight="1">
      <c r="B14" s="214"/>
      <c r="C14" s="215" t="s">
        <v>259</v>
      </c>
      <c r="D14" s="215"/>
      <c r="E14" s="220"/>
      <c r="F14" s="217"/>
      <c r="G14" s="213"/>
      <c r="H14" s="216"/>
      <c r="I14" s="216"/>
      <c r="J14" s="216"/>
      <c r="K14" s="219" t="s">
        <v>6</v>
      </c>
    </row>
    <row r="15" spans="2:11" ht="18" customHeight="1">
      <c r="B15" s="214"/>
      <c r="C15" s="215" t="s">
        <v>263</v>
      </c>
      <c r="D15" s="215"/>
      <c r="E15" s="220">
        <v>12.7</v>
      </c>
      <c r="F15" s="217" t="s">
        <v>276</v>
      </c>
      <c r="G15" s="218"/>
      <c r="H15" s="216"/>
      <c r="I15" s="216"/>
      <c r="J15" s="216"/>
      <c r="K15" s="219" t="s">
        <v>6</v>
      </c>
    </row>
    <row r="16" spans="2:11" ht="18" customHeight="1">
      <c r="B16" s="214"/>
      <c r="C16" s="215" t="s">
        <v>264</v>
      </c>
      <c r="D16" s="215"/>
      <c r="E16" s="220">
        <v>3.7</v>
      </c>
      <c r="F16" s="217" t="s">
        <v>278</v>
      </c>
      <c r="G16" s="218"/>
      <c r="H16" s="216"/>
      <c r="I16" s="216"/>
      <c r="J16" s="216"/>
      <c r="K16" s="219" t="s">
        <v>6</v>
      </c>
    </row>
    <row r="17" spans="2:11" ht="18" customHeight="1">
      <c r="B17" s="214"/>
      <c r="C17" s="215" t="s">
        <v>265</v>
      </c>
      <c r="D17" s="215"/>
      <c r="E17" s="220">
        <v>0.87</v>
      </c>
      <c r="F17" s="217" t="s">
        <v>278</v>
      </c>
      <c r="G17" s="218"/>
      <c r="H17" s="216"/>
      <c r="I17" s="216"/>
      <c r="J17" s="216"/>
      <c r="K17" s="219" t="s">
        <v>6</v>
      </c>
    </row>
    <row r="18" spans="2:11" ht="18" customHeight="1">
      <c r="B18" s="214"/>
      <c r="C18" s="215" t="s">
        <v>277</v>
      </c>
      <c r="D18" s="215"/>
      <c r="E18" s="220">
        <v>2.2999999999999998</v>
      </c>
      <c r="F18" s="217" t="s">
        <v>278</v>
      </c>
      <c r="G18" s="218">
        <v>937713</v>
      </c>
      <c r="H18" s="216"/>
      <c r="I18" s="216"/>
      <c r="J18" s="216"/>
      <c r="K18" s="219" t="s">
        <v>6</v>
      </c>
    </row>
    <row r="19" spans="2:11" ht="18" customHeight="1">
      <c r="B19" s="214"/>
      <c r="C19" s="215" t="s">
        <v>266</v>
      </c>
      <c r="D19" s="215"/>
      <c r="E19" s="220">
        <v>0.68</v>
      </c>
      <c r="F19" s="217" t="s">
        <v>278</v>
      </c>
      <c r="G19" s="218"/>
      <c r="H19" s="216"/>
      <c r="I19" s="216"/>
      <c r="J19" s="216"/>
      <c r="K19" s="219" t="s">
        <v>6</v>
      </c>
    </row>
    <row r="20" spans="2:11" ht="18" customHeight="1">
      <c r="B20" s="214"/>
      <c r="C20" s="215" t="s">
        <v>267</v>
      </c>
      <c r="D20" s="215"/>
      <c r="E20" s="220">
        <v>1.85</v>
      </c>
      <c r="F20" s="217" t="s">
        <v>278</v>
      </c>
      <c r="G20" s="216">
        <v>1307711</v>
      </c>
      <c r="H20" s="216"/>
      <c r="I20" s="216"/>
      <c r="J20" s="216"/>
      <c r="K20" s="219" t="s">
        <v>6</v>
      </c>
    </row>
    <row r="21" spans="2:11" ht="18" customHeight="1">
      <c r="B21" s="214"/>
      <c r="C21" s="215" t="s">
        <v>268</v>
      </c>
      <c r="D21" s="215"/>
      <c r="E21" s="233">
        <v>0.8</v>
      </c>
      <c r="F21" s="217" t="s">
        <v>278</v>
      </c>
      <c r="G21" s="218"/>
      <c r="H21" s="216"/>
      <c r="I21" s="216"/>
      <c r="J21" s="216"/>
      <c r="K21" s="219" t="s">
        <v>6</v>
      </c>
    </row>
    <row r="22" spans="2:11" ht="18" customHeight="1">
      <c r="B22" s="214"/>
      <c r="C22" s="215" t="s">
        <v>270</v>
      </c>
      <c r="D22" s="215"/>
      <c r="E22" s="233">
        <v>8.8000000000000007</v>
      </c>
      <c r="F22" s="217" t="s">
        <v>278</v>
      </c>
      <c r="G22" s="218"/>
      <c r="H22" s="216"/>
      <c r="I22" s="216"/>
      <c r="J22" s="216"/>
      <c r="K22" s="219" t="s">
        <v>6</v>
      </c>
    </row>
    <row r="23" spans="2:11" ht="18" customHeight="1">
      <c r="B23" s="214"/>
      <c r="C23" s="215" t="s">
        <v>269</v>
      </c>
      <c r="D23" s="215"/>
      <c r="E23" s="216"/>
      <c r="F23" s="217"/>
      <c r="G23" s="218"/>
      <c r="H23" s="216"/>
      <c r="I23" s="216"/>
      <c r="J23" s="216"/>
      <c r="K23" s="219" t="s">
        <v>6</v>
      </c>
    </row>
    <row r="24" spans="2:11" ht="18" customHeight="1">
      <c r="B24" s="214"/>
      <c r="C24" s="215" t="s">
        <v>271</v>
      </c>
      <c r="D24" s="215"/>
      <c r="E24" s="216">
        <v>6</v>
      </c>
      <c r="F24" s="217" t="s">
        <v>278</v>
      </c>
      <c r="G24" s="218"/>
      <c r="H24" s="216"/>
      <c r="I24" s="216"/>
      <c r="J24" s="216"/>
      <c r="K24" s="219" t="s">
        <v>6</v>
      </c>
    </row>
    <row r="25" spans="2:11" ht="18" customHeight="1">
      <c r="B25" s="214"/>
      <c r="C25" s="215" t="s">
        <v>272</v>
      </c>
      <c r="D25" s="215"/>
      <c r="E25" s="216">
        <v>15</v>
      </c>
      <c r="F25" s="217" t="s">
        <v>278</v>
      </c>
      <c r="G25" s="218"/>
      <c r="H25" s="216"/>
      <c r="I25" s="216"/>
      <c r="J25" s="216"/>
      <c r="K25" s="219" t="s">
        <v>6</v>
      </c>
    </row>
    <row r="26" spans="2:11" ht="18" customHeight="1">
      <c r="B26" s="214"/>
      <c r="C26" s="215" t="s">
        <v>273</v>
      </c>
      <c r="D26" s="215"/>
      <c r="E26" s="216"/>
      <c r="F26" s="217"/>
      <c r="G26" s="218"/>
      <c r="H26" s="216"/>
      <c r="I26" s="216"/>
      <c r="J26" s="216"/>
      <c r="K26" s="219" t="s">
        <v>6</v>
      </c>
    </row>
    <row r="27" spans="2:11" ht="18" customHeight="1">
      <c r="B27" s="214"/>
      <c r="C27" s="215" t="s">
        <v>274</v>
      </c>
      <c r="D27" s="215"/>
      <c r="E27" s="216">
        <v>10</v>
      </c>
      <c r="F27" s="217" t="s">
        <v>278</v>
      </c>
      <c r="G27" s="218"/>
      <c r="H27" s="216"/>
      <c r="I27" s="216"/>
      <c r="J27" s="216"/>
      <c r="K27" s="219"/>
    </row>
    <row r="28" spans="2:11" ht="18" customHeight="1">
      <c r="B28" s="214"/>
      <c r="C28" s="215" t="s">
        <v>238</v>
      </c>
      <c r="D28" s="215"/>
      <c r="E28" s="216"/>
      <c r="F28" s="217"/>
      <c r="G28" s="218"/>
      <c r="H28" s="216"/>
      <c r="I28" s="216"/>
      <c r="J28" s="216"/>
      <c r="K28" s="219"/>
    </row>
    <row r="29" spans="2:11" ht="18" customHeight="1">
      <c r="B29" s="214"/>
      <c r="C29" s="215" t="s">
        <v>275</v>
      </c>
      <c r="D29" s="215"/>
      <c r="E29" s="216"/>
      <c r="F29" s="217"/>
      <c r="G29" s="218"/>
      <c r="H29" s="216"/>
      <c r="I29" s="216"/>
      <c r="J29" s="216"/>
      <c r="K29" s="219"/>
    </row>
    <row r="30" spans="2:11" ht="18" customHeight="1">
      <c r="B30" s="221"/>
      <c r="C30" s="222"/>
      <c r="D30" s="222"/>
      <c r="E30" s="223"/>
      <c r="F30" s="224"/>
      <c r="G30" s="225"/>
      <c r="H30" s="223"/>
      <c r="I30" s="223"/>
      <c r="J30" s="223"/>
      <c r="K30" s="226"/>
    </row>
  </sheetData>
  <mergeCells count="1">
    <mergeCell ref="B1:K2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7" fitToHeight="99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O96"/>
  <sheetViews>
    <sheetView tabSelected="1" view="pageBreakPreview" zoomScale="85" zoomScaleSheetLayoutView="85" workbookViewId="0">
      <pane ySplit="2" topLeftCell="A3" activePane="bottomLeft" state="frozen"/>
      <selection activeCell="E125" sqref="E125"/>
      <selection pane="bottomLeft" activeCell="T79" sqref="T79"/>
    </sheetView>
  </sheetViews>
  <sheetFormatPr defaultRowHeight="20.100000000000001" customHeight="1"/>
  <cols>
    <col min="1" max="1" width="5.77734375" style="3" bestFit="1" customWidth="1"/>
    <col min="2" max="2" width="23.21875" customWidth="1"/>
    <col min="3" max="3" width="27.33203125" style="141" customWidth="1"/>
    <col min="4" max="4" width="8.77734375" customWidth="1"/>
    <col min="5" max="5" width="3.6640625" customWidth="1"/>
    <col min="6" max="6" width="11.6640625" bestFit="1" customWidth="1"/>
    <col min="7" max="7" width="12.77734375" customWidth="1"/>
    <col min="8" max="8" width="8.77734375" customWidth="1"/>
    <col min="9" max="9" width="12.77734375" customWidth="1"/>
    <col min="10" max="10" width="8.77734375" customWidth="1"/>
    <col min="11" max="11" width="12.77734375" customWidth="1"/>
    <col min="12" max="12" width="8.77734375" customWidth="1"/>
    <col min="13" max="13" width="12.77734375" customWidth="1"/>
    <col min="14" max="14" width="5.77734375" customWidth="1"/>
    <col min="15" max="15" width="8.77734375" customWidth="1"/>
    <col min="16" max="16" width="11.77734375" bestFit="1" customWidth="1"/>
  </cols>
  <sheetData>
    <row r="1" spans="1:15" ht="20.100000000000001" customHeight="1">
      <c r="A1" s="3">
        <v>1</v>
      </c>
      <c r="B1" s="294" t="s">
        <v>33</v>
      </c>
      <c r="C1" s="296" t="s">
        <v>34</v>
      </c>
      <c r="D1" s="298" t="s">
        <v>35</v>
      </c>
      <c r="E1" s="290" t="s">
        <v>36</v>
      </c>
      <c r="F1" s="290" t="s">
        <v>140</v>
      </c>
      <c r="G1" s="290"/>
      <c r="H1" s="290" t="s">
        <v>38</v>
      </c>
      <c r="I1" s="290"/>
      <c r="J1" s="290" t="s">
        <v>37</v>
      </c>
      <c r="K1" s="290"/>
      <c r="L1" s="290" t="s">
        <v>39</v>
      </c>
      <c r="M1" s="290"/>
      <c r="N1" s="290" t="s">
        <v>158</v>
      </c>
      <c r="O1" s="292" t="s">
        <v>30</v>
      </c>
    </row>
    <row r="2" spans="1:15" ht="20.100000000000001" customHeight="1">
      <c r="A2" s="3">
        <v>1</v>
      </c>
      <c r="B2" s="295"/>
      <c r="C2" s="297"/>
      <c r="D2" s="299"/>
      <c r="E2" s="291"/>
      <c r="F2" s="158" t="s">
        <v>40</v>
      </c>
      <c r="G2" s="158" t="s">
        <v>29</v>
      </c>
      <c r="H2" s="158" t="s">
        <v>41</v>
      </c>
      <c r="I2" s="158" t="s">
        <v>42</v>
      </c>
      <c r="J2" s="158" t="s">
        <v>41</v>
      </c>
      <c r="K2" s="158" t="s">
        <v>42</v>
      </c>
      <c r="L2" s="158" t="s">
        <v>41</v>
      </c>
      <c r="M2" s="158" t="s">
        <v>42</v>
      </c>
      <c r="N2" s="291"/>
      <c r="O2" s="293"/>
    </row>
    <row r="3" spans="1:15" ht="20.100000000000001" customHeight="1">
      <c r="A3" s="4">
        <v>1</v>
      </c>
      <c r="B3" s="183" t="s">
        <v>139</v>
      </c>
      <c r="C3" s="184"/>
      <c r="D3" s="185"/>
      <c r="E3" s="186"/>
      <c r="F3" s="187"/>
      <c r="G3" s="147"/>
      <c r="H3" s="189"/>
      <c r="I3" s="188"/>
      <c r="J3" s="189"/>
      <c r="K3" s="188"/>
      <c r="L3" s="189"/>
      <c r="M3" s="188"/>
      <c r="N3" s="190"/>
      <c r="O3" s="191"/>
    </row>
    <row r="4" spans="1:15" ht="20.100000000000001" customHeight="1">
      <c r="A4" s="140">
        <v>1</v>
      </c>
      <c r="B4" s="142" t="s">
        <v>141</v>
      </c>
      <c r="C4" s="143" t="s">
        <v>145</v>
      </c>
      <c r="D4" s="144"/>
      <c r="E4" s="145"/>
      <c r="F4" s="146"/>
      <c r="G4" s="147"/>
      <c r="H4" s="148"/>
      <c r="I4" s="147"/>
      <c r="J4" s="148"/>
      <c r="K4" s="147"/>
      <c r="L4" s="148"/>
      <c r="M4" s="147"/>
      <c r="N4" s="149"/>
      <c r="O4" s="150"/>
    </row>
    <row r="5" spans="1:15" ht="20.100000000000001" hidden="1" customHeight="1">
      <c r="A5" s="4">
        <v>2</v>
      </c>
      <c r="B5" s="176" t="s">
        <v>142</v>
      </c>
      <c r="C5" s="177" t="s">
        <v>143</v>
      </c>
      <c r="D5" s="178"/>
      <c r="E5" s="179" t="s">
        <v>67</v>
      </c>
      <c r="F5" s="180" t="e">
        <f t="shared" ref="F5:F10" si="0">INT(SUM(J5,H5,L5))</f>
        <v>#REF!</v>
      </c>
      <c r="G5" s="180" t="e">
        <f t="shared" ref="G5:G10" si="1">SUM(K5,I5,M5)</f>
        <v>#REF!</v>
      </c>
      <c r="H5" s="180" t="e">
        <f>#REF!</f>
        <v>#REF!</v>
      </c>
      <c r="I5" s="180" t="e">
        <f t="shared" ref="I5:I10" si="2">INT(D5*H5)</f>
        <v>#REF!</v>
      </c>
      <c r="J5" s="180" t="e">
        <f>#REF!</f>
        <v>#REF!</v>
      </c>
      <c r="K5" s="180" t="e">
        <f t="shared" ref="K5:K10" si="3">INT(D5*J5)</f>
        <v>#REF!</v>
      </c>
      <c r="L5" s="180" t="e">
        <f>#REF!</f>
        <v>#REF!</v>
      </c>
      <c r="M5" s="180" t="e">
        <f t="shared" ref="M5:M10" si="4">INT(D5*L5)</f>
        <v>#REF!</v>
      </c>
      <c r="N5" s="181" t="s">
        <v>147</v>
      </c>
      <c r="O5" s="182" t="s">
        <v>168</v>
      </c>
    </row>
    <row r="6" spans="1:15" ht="20.100000000000001" hidden="1" customHeight="1">
      <c r="A6" s="4">
        <v>2</v>
      </c>
      <c r="B6" s="151" t="s">
        <v>142</v>
      </c>
      <c r="C6" s="159" t="s">
        <v>143</v>
      </c>
      <c r="D6" s="152"/>
      <c r="E6" s="153" t="s">
        <v>67</v>
      </c>
      <c r="F6" s="154" t="e">
        <f t="shared" si="0"/>
        <v>#REF!</v>
      </c>
      <c r="G6" s="154" t="e">
        <f t="shared" si="1"/>
        <v>#REF!</v>
      </c>
      <c r="H6" s="154" t="e">
        <f>#REF!</f>
        <v>#REF!</v>
      </c>
      <c r="I6" s="154" t="e">
        <f t="shared" si="2"/>
        <v>#REF!</v>
      </c>
      <c r="J6" s="154" t="e">
        <f>#REF!</f>
        <v>#REF!</v>
      </c>
      <c r="K6" s="154" t="e">
        <f t="shared" si="3"/>
        <v>#REF!</v>
      </c>
      <c r="L6" s="154" t="e">
        <f>#REF!</f>
        <v>#REF!</v>
      </c>
      <c r="M6" s="154" t="e">
        <f t="shared" si="4"/>
        <v>#REF!</v>
      </c>
      <c r="N6" s="155" t="s">
        <v>148</v>
      </c>
      <c r="O6" s="156" t="s">
        <v>168</v>
      </c>
    </row>
    <row r="7" spans="1:15" ht="20.100000000000001" hidden="1" customHeight="1">
      <c r="A7" s="4">
        <v>2</v>
      </c>
      <c r="B7" s="151" t="s">
        <v>142</v>
      </c>
      <c r="C7" s="159" t="s">
        <v>156</v>
      </c>
      <c r="D7" s="152"/>
      <c r="E7" s="153" t="s">
        <v>67</v>
      </c>
      <c r="F7" s="154" t="e">
        <f t="shared" si="0"/>
        <v>#REF!</v>
      </c>
      <c r="G7" s="154" t="e">
        <f t="shared" si="1"/>
        <v>#REF!</v>
      </c>
      <c r="H7" s="154" t="e">
        <f>#REF!</f>
        <v>#REF!</v>
      </c>
      <c r="I7" s="154" t="e">
        <f t="shared" si="2"/>
        <v>#REF!</v>
      </c>
      <c r="J7" s="154" t="e">
        <f>#REF!</f>
        <v>#REF!</v>
      </c>
      <c r="K7" s="154" t="e">
        <f t="shared" si="3"/>
        <v>#REF!</v>
      </c>
      <c r="L7" s="154" t="e">
        <f>#REF!</f>
        <v>#REF!</v>
      </c>
      <c r="M7" s="154" t="e">
        <f t="shared" si="4"/>
        <v>#REF!</v>
      </c>
      <c r="N7" s="155" t="s">
        <v>147</v>
      </c>
      <c r="O7" s="156" t="s">
        <v>169</v>
      </c>
    </row>
    <row r="8" spans="1:15" ht="20.100000000000001" customHeight="1">
      <c r="A8" s="4">
        <v>1</v>
      </c>
      <c r="B8" s="151" t="s">
        <v>142</v>
      </c>
      <c r="C8" s="159" t="s">
        <v>156</v>
      </c>
      <c r="D8" s="152">
        <v>13316</v>
      </c>
      <c r="E8" s="153" t="s">
        <v>67</v>
      </c>
      <c r="F8" s="154"/>
      <c r="G8" s="154"/>
      <c r="H8" s="154"/>
      <c r="I8" s="154"/>
      <c r="J8" s="154"/>
      <c r="K8" s="154"/>
      <c r="L8" s="154"/>
      <c r="M8" s="154"/>
      <c r="N8" s="155"/>
      <c r="O8" s="156"/>
    </row>
    <row r="9" spans="1:15" ht="20.100000000000001" hidden="1" customHeight="1">
      <c r="A9" s="4">
        <v>2</v>
      </c>
      <c r="B9" s="176" t="s">
        <v>142</v>
      </c>
      <c r="C9" s="177" t="s">
        <v>157</v>
      </c>
      <c r="D9" s="178"/>
      <c r="E9" s="179" t="s">
        <v>67</v>
      </c>
      <c r="F9" s="180" t="e">
        <f t="shared" si="0"/>
        <v>#REF!</v>
      </c>
      <c r="G9" s="180" t="e">
        <f t="shared" si="1"/>
        <v>#REF!</v>
      </c>
      <c r="H9" s="180" t="e">
        <f>#REF!</f>
        <v>#REF!</v>
      </c>
      <c r="I9" s="180" t="e">
        <f t="shared" si="2"/>
        <v>#REF!</v>
      </c>
      <c r="J9" s="180" t="e">
        <f>#REF!</f>
        <v>#REF!</v>
      </c>
      <c r="K9" s="180" t="e">
        <f t="shared" si="3"/>
        <v>#REF!</v>
      </c>
      <c r="L9" s="180" t="e">
        <f>#REF!</f>
        <v>#REF!</v>
      </c>
      <c r="M9" s="180" t="e">
        <f t="shared" si="4"/>
        <v>#REF!</v>
      </c>
      <c r="N9" s="181" t="s">
        <v>147</v>
      </c>
      <c r="O9" s="182" t="s">
        <v>170</v>
      </c>
    </row>
    <row r="10" spans="1:15" ht="20.100000000000001" hidden="1" customHeight="1">
      <c r="A10" s="4">
        <v>2</v>
      </c>
      <c r="B10" s="151" t="s">
        <v>142</v>
      </c>
      <c r="C10" s="159" t="s">
        <v>157</v>
      </c>
      <c r="D10" s="152"/>
      <c r="E10" s="153" t="s">
        <v>67</v>
      </c>
      <c r="F10" s="154" t="e">
        <f t="shared" si="0"/>
        <v>#REF!</v>
      </c>
      <c r="G10" s="154" t="e">
        <f t="shared" si="1"/>
        <v>#REF!</v>
      </c>
      <c r="H10" s="154" t="e">
        <f>#REF!</f>
        <v>#REF!</v>
      </c>
      <c r="I10" s="154" t="e">
        <f t="shared" si="2"/>
        <v>#REF!</v>
      </c>
      <c r="J10" s="154" t="e">
        <f>#REF!</f>
        <v>#REF!</v>
      </c>
      <c r="K10" s="154" t="e">
        <f t="shared" si="3"/>
        <v>#REF!</v>
      </c>
      <c r="L10" s="154" t="e">
        <f>#REF!</f>
        <v>#REF!</v>
      </c>
      <c r="M10" s="154" t="e">
        <f t="shared" si="4"/>
        <v>#REF!</v>
      </c>
      <c r="N10" s="155" t="s">
        <v>148</v>
      </c>
      <c r="O10" s="156" t="s">
        <v>170</v>
      </c>
    </row>
    <row r="11" spans="1:15" ht="20.100000000000001" hidden="1" customHeight="1">
      <c r="A11" s="140">
        <v>2</v>
      </c>
      <c r="B11" s="151" t="s">
        <v>144</v>
      </c>
      <c r="C11" s="159" t="s">
        <v>143</v>
      </c>
      <c r="D11" s="152"/>
      <c r="E11" s="153" t="s">
        <v>31</v>
      </c>
      <c r="F11" s="154" t="e">
        <f t="shared" ref="F11:F18" si="5">INT(SUM(J11,H11,L11))</f>
        <v>#REF!</v>
      </c>
      <c r="G11" s="154" t="e">
        <f t="shared" ref="G11:G18" si="6">SUM(K11,I11,M11)</f>
        <v>#REF!</v>
      </c>
      <c r="H11" s="154" t="e">
        <f>#REF!</f>
        <v>#REF!</v>
      </c>
      <c r="I11" s="154" t="e">
        <f t="shared" ref="I11:I18" si="7">INT(D11*H11)</f>
        <v>#REF!</v>
      </c>
      <c r="J11" s="154" t="e">
        <f>#REF!</f>
        <v>#REF!</v>
      </c>
      <c r="K11" s="154" t="e">
        <f t="shared" ref="K11:K18" si="8">INT(D11*J11)</f>
        <v>#REF!</v>
      </c>
      <c r="L11" s="154" t="e">
        <f>#REF!</f>
        <v>#REF!</v>
      </c>
      <c r="M11" s="154" t="e">
        <f t="shared" ref="M11:M18" si="9">INT(D11*L11)</f>
        <v>#REF!</v>
      </c>
      <c r="N11" s="155" t="s">
        <v>147</v>
      </c>
      <c r="O11" s="156" t="s">
        <v>171</v>
      </c>
    </row>
    <row r="12" spans="1:15" ht="20.100000000000001" hidden="1" customHeight="1">
      <c r="A12" s="140">
        <v>2</v>
      </c>
      <c r="B12" s="151" t="s">
        <v>144</v>
      </c>
      <c r="C12" s="159" t="s">
        <v>143</v>
      </c>
      <c r="D12" s="152"/>
      <c r="E12" s="153" t="s">
        <v>31</v>
      </c>
      <c r="F12" s="154" t="e">
        <f t="shared" si="5"/>
        <v>#REF!</v>
      </c>
      <c r="G12" s="154" t="e">
        <f t="shared" si="6"/>
        <v>#REF!</v>
      </c>
      <c r="H12" s="154" t="e">
        <f>#REF!</f>
        <v>#REF!</v>
      </c>
      <c r="I12" s="154" t="e">
        <f t="shared" si="7"/>
        <v>#REF!</v>
      </c>
      <c r="J12" s="154" t="e">
        <f>#REF!</f>
        <v>#REF!</v>
      </c>
      <c r="K12" s="154" t="e">
        <f t="shared" si="8"/>
        <v>#REF!</v>
      </c>
      <c r="L12" s="154" t="e">
        <f>#REF!</f>
        <v>#REF!</v>
      </c>
      <c r="M12" s="154" t="e">
        <f t="shared" si="9"/>
        <v>#REF!</v>
      </c>
      <c r="N12" s="155" t="s">
        <v>148</v>
      </c>
      <c r="O12" s="156" t="s">
        <v>171</v>
      </c>
    </row>
    <row r="13" spans="1:15" ht="20.100000000000001" hidden="1" customHeight="1">
      <c r="A13" s="140">
        <v>2</v>
      </c>
      <c r="B13" s="151" t="s">
        <v>144</v>
      </c>
      <c r="C13" s="159" t="s">
        <v>156</v>
      </c>
      <c r="D13" s="152"/>
      <c r="E13" s="153" t="s">
        <v>31</v>
      </c>
      <c r="F13" s="154" t="e">
        <f t="shared" si="5"/>
        <v>#REF!</v>
      </c>
      <c r="G13" s="154" t="e">
        <f t="shared" si="6"/>
        <v>#REF!</v>
      </c>
      <c r="H13" s="154" t="e">
        <f>#REF!</f>
        <v>#REF!</v>
      </c>
      <c r="I13" s="154" t="e">
        <f t="shared" si="7"/>
        <v>#REF!</v>
      </c>
      <c r="J13" s="154" t="e">
        <f>#REF!</f>
        <v>#REF!</v>
      </c>
      <c r="K13" s="154" t="e">
        <f t="shared" si="8"/>
        <v>#REF!</v>
      </c>
      <c r="L13" s="154" t="e">
        <f>#REF!</f>
        <v>#REF!</v>
      </c>
      <c r="M13" s="154" t="e">
        <f t="shared" si="9"/>
        <v>#REF!</v>
      </c>
      <c r="N13" s="155" t="s">
        <v>147</v>
      </c>
      <c r="O13" s="156" t="s">
        <v>172</v>
      </c>
    </row>
    <row r="14" spans="1:15" ht="20.100000000000001" hidden="1" customHeight="1">
      <c r="A14" s="140">
        <v>2</v>
      </c>
      <c r="B14" s="151" t="s">
        <v>144</v>
      </c>
      <c r="C14" s="159" t="s">
        <v>156</v>
      </c>
      <c r="D14" s="152"/>
      <c r="E14" s="153" t="s">
        <v>31</v>
      </c>
      <c r="F14" s="154" t="e">
        <f t="shared" si="5"/>
        <v>#REF!</v>
      </c>
      <c r="G14" s="154" t="e">
        <f t="shared" si="6"/>
        <v>#REF!</v>
      </c>
      <c r="H14" s="154" t="e">
        <f>#REF!</f>
        <v>#REF!</v>
      </c>
      <c r="I14" s="154" t="e">
        <f t="shared" si="7"/>
        <v>#REF!</v>
      </c>
      <c r="J14" s="154" t="e">
        <f>#REF!</f>
        <v>#REF!</v>
      </c>
      <c r="K14" s="154" t="e">
        <f t="shared" si="8"/>
        <v>#REF!</v>
      </c>
      <c r="L14" s="154" t="e">
        <f>#REF!</f>
        <v>#REF!</v>
      </c>
      <c r="M14" s="154" t="e">
        <f t="shared" si="9"/>
        <v>#REF!</v>
      </c>
      <c r="N14" s="155" t="s">
        <v>148</v>
      </c>
      <c r="O14" s="156" t="s">
        <v>172</v>
      </c>
    </row>
    <row r="15" spans="1:15" ht="20.100000000000001" hidden="1" customHeight="1">
      <c r="A15" s="140">
        <v>2</v>
      </c>
      <c r="B15" s="151" t="s">
        <v>144</v>
      </c>
      <c r="C15" s="159" t="s">
        <v>157</v>
      </c>
      <c r="D15" s="152"/>
      <c r="E15" s="153" t="s">
        <v>31</v>
      </c>
      <c r="F15" s="154" t="e">
        <f t="shared" si="5"/>
        <v>#REF!</v>
      </c>
      <c r="G15" s="154" t="e">
        <f t="shared" si="6"/>
        <v>#REF!</v>
      </c>
      <c r="H15" s="154" t="e">
        <f>#REF!</f>
        <v>#REF!</v>
      </c>
      <c r="I15" s="154" t="e">
        <f t="shared" si="7"/>
        <v>#REF!</v>
      </c>
      <c r="J15" s="154" t="e">
        <f>#REF!</f>
        <v>#REF!</v>
      </c>
      <c r="K15" s="154" t="e">
        <f t="shared" si="8"/>
        <v>#REF!</v>
      </c>
      <c r="L15" s="154" t="e">
        <f>#REF!</f>
        <v>#REF!</v>
      </c>
      <c r="M15" s="154" t="e">
        <f t="shared" si="9"/>
        <v>#REF!</v>
      </c>
      <c r="N15" s="155" t="s">
        <v>147</v>
      </c>
      <c r="O15" s="156" t="s">
        <v>173</v>
      </c>
    </row>
    <row r="16" spans="1:15" ht="20.100000000000001" hidden="1" customHeight="1">
      <c r="A16" s="140">
        <v>2</v>
      </c>
      <c r="B16" s="151" t="s">
        <v>144</v>
      </c>
      <c r="C16" s="159" t="s">
        <v>157</v>
      </c>
      <c r="D16" s="152"/>
      <c r="E16" s="153" t="s">
        <v>31</v>
      </c>
      <c r="F16" s="154" t="e">
        <f t="shared" si="5"/>
        <v>#REF!</v>
      </c>
      <c r="G16" s="154" t="e">
        <f t="shared" si="6"/>
        <v>#REF!</v>
      </c>
      <c r="H16" s="154" t="e">
        <f>#REF!</f>
        <v>#REF!</v>
      </c>
      <c r="I16" s="154" t="e">
        <f t="shared" si="7"/>
        <v>#REF!</v>
      </c>
      <c r="J16" s="154" t="e">
        <f>#REF!</f>
        <v>#REF!</v>
      </c>
      <c r="K16" s="154" t="e">
        <f t="shared" si="8"/>
        <v>#REF!</v>
      </c>
      <c r="L16" s="154" t="e">
        <f>#REF!</f>
        <v>#REF!</v>
      </c>
      <c r="M16" s="154" t="e">
        <f t="shared" si="9"/>
        <v>#REF!</v>
      </c>
      <c r="N16" s="155" t="s">
        <v>148</v>
      </c>
      <c r="O16" s="156" t="s">
        <v>173</v>
      </c>
    </row>
    <row r="17" spans="1:15" ht="20.100000000000001" customHeight="1">
      <c r="A17" s="140">
        <v>1</v>
      </c>
      <c r="B17" s="142" t="s">
        <v>146</v>
      </c>
      <c r="C17" s="143" t="s">
        <v>234</v>
      </c>
      <c r="D17" s="144"/>
      <c r="E17" s="145"/>
      <c r="F17" s="146"/>
      <c r="G17" s="147"/>
      <c r="H17" s="148"/>
      <c r="I17" s="147"/>
      <c r="J17" s="148"/>
      <c r="K17" s="147"/>
      <c r="L17" s="148"/>
      <c r="M17" s="147"/>
      <c r="N17" s="149"/>
      <c r="O17" s="150"/>
    </row>
    <row r="18" spans="1:15" ht="20.100000000000001" hidden="1" customHeight="1">
      <c r="A18" s="140">
        <v>2</v>
      </c>
      <c r="B18" s="176" t="s">
        <v>155</v>
      </c>
      <c r="C18" s="177" t="s">
        <v>159</v>
      </c>
      <c r="D18" s="178"/>
      <c r="E18" s="179" t="s">
        <v>31</v>
      </c>
      <c r="F18" s="180" t="e">
        <f t="shared" si="5"/>
        <v>#REF!</v>
      </c>
      <c r="G18" s="180" t="e">
        <f t="shared" si="6"/>
        <v>#REF!</v>
      </c>
      <c r="H18" s="180" t="e">
        <f>#REF!</f>
        <v>#REF!</v>
      </c>
      <c r="I18" s="180" t="e">
        <f t="shared" si="7"/>
        <v>#REF!</v>
      </c>
      <c r="J18" s="180" t="e">
        <f>#REF!</f>
        <v>#REF!</v>
      </c>
      <c r="K18" s="180" t="e">
        <f t="shared" si="8"/>
        <v>#REF!</v>
      </c>
      <c r="L18" s="180" t="e">
        <f>#REF!</f>
        <v>#REF!</v>
      </c>
      <c r="M18" s="180" t="e">
        <f t="shared" si="9"/>
        <v>#REF!</v>
      </c>
      <c r="N18" s="181" t="s">
        <v>147</v>
      </c>
      <c r="O18" s="182" t="s">
        <v>174</v>
      </c>
    </row>
    <row r="19" spans="1:15" ht="20.100000000000001" hidden="1" customHeight="1">
      <c r="A19" s="140">
        <v>2</v>
      </c>
      <c r="B19" s="151" t="s">
        <v>155</v>
      </c>
      <c r="C19" s="159" t="s">
        <v>159</v>
      </c>
      <c r="D19" s="152"/>
      <c r="E19" s="153" t="s">
        <v>31</v>
      </c>
      <c r="F19" s="154" t="e">
        <f t="shared" ref="F19:F28" si="10">INT(SUM(J19,H19,L19))</f>
        <v>#REF!</v>
      </c>
      <c r="G19" s="154" t="e">
        <f t="shared" ref="G19:G28" si="11">SUM(K19,I19,M19)</f>
        <v>#REF!</v>
      </c>
      <c r="H19" s="154" t="e">
        <f>#REF!</f>
        <v>#REF!</v>
      </c>
      <c r="I19" s="154" t="e">
        <f t="shared" ref="I19:I28" si="12">INT(D19*H19)</f>
        <v>#REF!</v>
      </c>
      <c r="J19" s="154" t="e">
        <f>#REF!</f>
        <v>#REF!</v>
      </c>
      <c r="K19" s="154" t="e">
        <f t="shared" ref="K19:K28" si="13">INT(D19*J19)</f>
        <v>#REF!</v>
      </c>
      <c r="L19" s="154" t="e">
        <f>#REF!</f>
        <v>#REF!</v>
      </c>
      <c r="M19" s="154" t="e">
        <f t="shared" ref="M19:M28" si="14">INT(D19*L19)</f>
        <v>#REF!</v>
      </c>
      <c r="N19" s="155" t="s">
        <v>148</v>
      </c>
      <c r="O19" s="156" t="s">
        <v>174</v>
      </c>
    </row>
    <row r="20" spans="1:15" ht="20.100000000000001" hidden="1" customHeight="1">
      <c r="A20" s="140">
        <v>2</v>
      </c>
      <c r="B20" s="151" t="s">
        <v>155</v>
      </c>
      <c r="C20" s="159" t="s">
        <v>160</v>
      </c>
      <c r="D20" s="152"/>
      <c r="E20" s="153" t="s">
        <v>31</v>
      </c>
      <c r="F20" s="154" t="e">
        <f t="shared" si="10"/>
        <v>#REF!</v>
      </c>
      <c r="G20" s="154" t="e">
        <f t="shared" si="11"/>
        <v>#REF!</v>
      </c>
      <c r="H20" s="154" t="e">
        <f>#REF!</f>
        <v>#REF!</v>
      </c>
      <c r="I20" s="154" t="e">
        <f t="shared" si="12"/>
        <v>#REF!</v>
      </c>
      <c r="J20" s="154" t="e">
        <f>#REF!</f>
        <v>#REF!</v>
      </c>
      <c r="K20" s="154" t="e">
        <f t="shared" si="13"/>
        <v>#REF!</v>
      </c>
      <c r="L20" s="154" t="e">
        <f>#REF!</f>
        <v>#REF!</v>
      </c>
      <c r="M20" s="154" t="e">
        <f t="shared" si="14"/>
        <v>#REF!</v>
      </c>
      <c r="N20" s="155" t="s">
        <v>147</v>
      </c>
      <c r="O20" s="156" t="s">
        <v>175</v>
      </c>
    </row>
    <row r="21" spans="1:15" ht="20.100000000000001" hidden="1" customHeight="1">
      <c r="A21" s="140">
        <v>2</v>
      </c>
      <c r="B21" s="151" t="s">
        <v>155</v>
      </c>
      <c r="C21" s="159" t="s">
        <v>160</v>
      </c>
      <c r="D21" s="152"/>
      <c r="E21" s="153" t="s">
        <v>31</v>
      </c>
      <c r="F21" s="154" t="e">
        <f t="shared" si="10"/>
        <v>#REF!</v>
      </c>
      <c r="G21" s="154" t="e">
        <f t="shared" si="11"/>
        <v>#REF!</v>
      </c>
      <c r="H21" s="154" t="e">
        <f>#REF!</f>
        <v>#REF!</v>
      </c>
      <c r="I21" s="154" t="e">
        <f t="shared" si="12"/>
        <v>#REF!</v>
      </c>
      <c r="J21" s="154" t="e">
        <f>#REF!</f>
        <v>#REF!</v>
      </c>
      <c r="K21" s="154" t="e">
        <f t="shared" si="13"/>
        <v>#REF!</v>
      </c>
      <c r="L21" s="154" t="e">
        <f>#REF!</f>
        <v>#REF!</v>
      </c>
      <c r="M21" s="154" t="e">
        <f t="shared" si="14"/>
        <v>#REF!</v>
      </c>
      <c r="N21" s="155" t="s">
        <v>148</v>
      </c>
      <c r="O21" s="156" t="s">
        <v>175</v>
      </c>
    </row>
    <row r="22" spans="1:15" ht="20.100000000000001" hidden="1" customHeight="1">
      <c r="A22" s="140">
        <v>2</v>
      </c>
      <c r="B22" s="151" t="s">
        <v>155</v>
      </c>
      <c r="C22" s="159" t="s">
        <v>161</v>
      </c>
      <c r="D22" s="152"/>
      <c r="E22" s="153" t="s">
        <v>31</v>
      </c>
      <c r="F22" s="154" t="e">
        <f t="shared" si="10"/>
        <v>#REF!</v>
      </c>
      <c r="G22" s="154" t="e">
        <f t="shared" si="11"/>
        <v>#REF!</v>
      </c>
      <c r="H22" s="154" t="e">
        <f>#REF!</f>
        <v>#REF!</v>
      </c>
      <c r="I22" s="154" t="e">
        <f t="shared" si="12"/>
        <v>#REF!</v>
      </c>
      <c r="J22" s="154" t="e">
        <f>#REF!</f>
        <v>#REF!</v>
      </c>
      <c r="K22" s="154" t="e">
        <f t="shared" si="13"/>
        <v>#REF!</v>
      </c>
      <c r="L22" s="154" t="e">
        <f>#REF!</f>
        <v>#REF!</v>
      </c>
      <c r="M22" s="154" t="e">
        <f t="shared" si="14"/>
        <v>#REF!</v>
      </c>
      <c r="N22" s="155" t="s">
        <v>147</v>
      </c>
      <c r="O22" s="156" t="s">
        <v>186</v>
      </c>
    </row>
    <row r="23" spans="1:15" ht="20.100000000000001" hidden="1" customHeight="1">
      <c r="A23" s="140">
        <v>2</v>
      </c>
      <c r="B23" s="151" t="s">
        <v>155</v>
      </c>
      <c r="C23" s="159" t="s">
        <v>161</v>
      </c>
      <c r="D23" s="152"/>
      <c r="E23" s="153" t="s">
        <v>31</v>
      </c>
      <c r="F23" s="154" t="e">
        <f t="shared" si="10"/>
        <v>#REF!</v>
      </c>
      <c r="G23" s="154" t="e">
        <f t="shared" si="11"/>
        <v>#REF!</v>
      </c>
      <c r="H23" s="154" t="e">
        <f>#REF!</f>
        <v>#REF!</v>
      </c>
      <c r="I23" s="154" t="e">
        <f t="shared" si="12"/>
        <v>#REF!</v>
      </c>
      <c r="J23" s="154" t="e">
        <f>#REF!</f>
        <v>#REF!</v>
      </c>
      <c r="K23" s="154" t="e">
        <f t="shared" si="13"/>
        <v>#REF!</v>
      </c>
      <c r="L23" s="154" t="e">
        <f>#REF!</f>
        <v>#REF!</v>
      </c>
      <c r="M23" s="154" t="e">
        <f t="shared" si="14"/>
        <v>#REF!</v>
      </c>
      <c r="N23" s="155" t="s">
        <v>148</v>
      </c>
      <c r="O23" s="156" t="s">
        <v>186</v>
      </c>
    </row>
    <row r="24" spans="1:15" ht="20.100000000000001" hidden="1" customHeight="1">
      <c r="A24" s="140">
        <v>2</v>
      </c>
      <c r="B24" s="151" t="s">
        <v>155</v>
      </c>
      <c r="C24" s="159" t="s">
        <v>162</v>
      </c>
      <c r="D24" s="152"/>
      <c r="E24" s="153" t="s">
        <v>31</v>
      </c>
      <c r="F24" s="154" t="e">
        <f t="shared" si="10"/>
        <v>#REF!</v>
      </c>
      <c r="G24" s="154" t="e">
        <f t="shared" si="11"/>
        <v>#REF!</v>
      </c>
      <c r="H24" s="154" t="e">
        <f>#REF!</f>
        <v>#REF!</v>
      </c>
      <c r="I24" s="154" t="e">
        <f t="shared" si="12"/>
        <v>#REF!</v>
      </c>
      <c r="J24" s="154" t="e">
        <f>#REF!</f>
        <v>#REF!</v>
      </c>
      <c r="K24" s="154" t="e">
        <f t="shared" si="13"/>
        <v>#REF!</v>
      </c>
      <c r="L24" s="154" t="e">
        <f>#REF!</f>
        <v>#REF!</v>
      </c>
      <c r="M24" s="154" t="e">
        <f t="shared" si="14"/>
        <v>#REF!</v>
      </c>
      <c r="N24" s="155" t="s">
        <v>147</v>
      </c>
      <c r="O24" s="156" t="s">
        <v>187</v>
      </c>
    </row>
    <row r="25" spans="1:15" ht="20.100000000000001" hidden="1" customHeight="1">
      <c r="A25" s="140">
        <v>2</v>
      </c>
      <c r="B25" s="151" t="s">
        <v>155</v>
      </c>
      <c r="C25" s="159" t="s">
        <v>162</v>
      </c>
      <c r="D25" s="152"/>
      <c r="E25" s="153" t="s">
        <v>31</v>
      </c>
      <c r="F25" s="154" t="e">
        <f t="shared" si="10"/>
        <v>#REF!</v>
      </c>
      <c r="G25" s="154" t="e">
        <f t="shared" si="11"/>
        <v>#REF!</v>
      </c>
      <c r="H25" s="154" t="e">
        <f>#REF!</f>
        <v>#REF!</v>
      </c>
      <c r="I25" s="154" t="e">
        <f t="shared" si="12"/>
        <v>#REF!</v>
      </c>
      <c r="J25" s="154" t="e">
        <f>#REF!</f>
        <v>#REF!</v>
      </c>
      <c r="K25" s="154" t="e">
        <f t="shared" si="13"/>
        <v>#REF!</v>
      </c>
      <c r="L25" s="154" t="e">
        <f>#REF!</f>
        <v>#REF!</v>
      </c>
      <c r="M25" s="154" t="e">
        <f t="shared" si="14"/>
        <v>#REF!</v>
      </c>
      <c r="N25" s="155" t="s">
        <v>148</v>
      </c>
      <c r="O25" s="156" t="s">
        <v>187</v>
      </c>
    </row>
    <row r="26" spans="1:15" ht="20.100000000000001" hidden="1" customHeight="1">
      <c r="A26" s="140">
        <v>2</v>
      </c>
      <c r="B26" s="151" t="s">
        <v>154</v>
      </c>
      <c r="C26" s="159" t="s">
        <v>163</v>
      </c>
      <c r="D26" s="152"/>
      <c r="E26" s="153" t="s">
        <v>31</v>
      </c>
      <c r="F26" s="154" t="e">
        <f t="shared" si="10"/>
        <v>#REF!</v>
      </c>
      <c r="G26" s="154" t="e">
        <f t="shared" si="11"/>
        <v>#REF!</v>
      </c>
      <c r="H26" s="154" t="e">
        <f>#REF!</f>
        <v>#REF!</v>
      </c>
      <c r="I26" s="154" t="e">
        <f t="shared" si="12"/>
        <v>#REF!</v>
      </c>
      <c r="J26" s="154" t="e">
        <f>#REF!</f>
        <v>#REF!</v>
      </c>
      <c r="K26" s="154" t="e">
        <f t="shared" si="13"/>
        <v>#REF!</v>
      </c>
      <c r="L26" s="154" t="e">
        <f>#REF!</f>
        <v>#REF!</v>
      </c>
      <c r="M26" s="154" t="e">
        <f t="shared" si="14"/>
        <v>#REF!</v>
      </c>
      <c r="N26" s="155" t="s">
        <v>147</v>
      </c>
      <c r="O26" s="156" t="s">
        <v>188</v>
      </c>
    </row>
    <row r="27" spans="1:15" ht="20.100000000000001" hidden="1" customHeight="1">
      <c r="A27" s="140">
        <v>2</v>
      </c>
      <c r="B27" s="151" t="s">
        <v>154</v>
      </c>
      <c r="C27" s="159" t="s">
        <v>163</v>
      </c>
      <c r="D27" s="152"/>
      <c r="E27" s="153" t="s">
        <v>31</v>
      </c>
      <c r="F27" s="154" t="e">
        <f t="shared" si="10"/>
        <v>#REF!</v>
      </c>
      <c r="G27" s="154" t="e">
        <f t="shared" si="11"/>
        <v>#REF!</v>
      </c>
      <c r="H27" s="154" t="e">
        <f>#REF!</f>
        <v>#REF!</v>
      </c>
      <c r="I27" s="154" t="e">
        <f t="shared" si="12"/>
        <v>#REF!</v>
      </c>
      <c r="J27" s="154" t="e">
        <f>#REF!</f>
        <v>#REF!</v>
      </c>
      <c r="K27" s="154" t="e">
        <f t="shared" si="13"/>
        <v>#REF!</v>
      </c>
      <c r="L27" s="154" t="e">
        <f>#REF!</f>
        <v>#REF!</v>
      </c>
      <c r="M27" s="154" t="e">
        <f t="shared" si="14"/>
        <v>#REF!</v>
      </c>
      <c r="N27" s="155" t="s">
        <v>148</v>
      </c>
      <c r="O27" s="156" t="s">
        <v>188</v>
      </c>
    </row>
    <row r="28" spans="1:15" ht="20.100000000000001" hidden="1" customHeight="1">
      <c r="A28" s="140">
        <v>2</v>
      </c>
      <c r="B28" s="151" t="s">
        <v>154</v>
      </c>
      <c r="C28" s="159" t="s">
        <v>164</v>
      </c>
      <c r="D28" s="152"/>
      <c r="E28" s="153" t="s">
        <v>31</v>
      </c>
      <c r="F28" s="154" t="e">
        <f t="shared" si="10"/>
        <v>#REF!</v>
      </c>
      <c r="G28" s="154" t="e">
        <f t="shared" si="11"/>
        <v>#REF!</v>
      </c>
      <c r="H28" s="154" t="e">
        <f>#REF!</f>
        <v>#REF!</v>
      </c>
      <c r="I28" s="154" t="e">
        <f t="shared" si="12"/>
        <v>#REF!</v>
      </c>
      <c r="J28" s="154" t="e">
        <f>#REF!</f>
        <v>#REF!</v>
      </c>
      <c r="K28" s="154" t="e">
        <f t="shared" si="13"/>
        <v>#REF!</v>
      </c>
      <c r="L28" s="154" t="e">
        <f>#REF!</f>
        <v>#REF!</v>
      </c>
      <c r="M28" s="154" t="e">
        <f t="shared" si="14"/>
        <v>#REF!</v>
      </c>
      <c r="N28" s="155" t="s">
        <v>147</v>
      </c>
      <c r="O28" s="156" t="s">
        <v>189</v>
      </c>
    </row>
    <row r="29" spans="1:15" ht="20.100000000000001" customHeight="1">
      <c r="A29" s="140">
        <v>1</v>
      </c>
      <c r="B29" s="151" t="s">
        <v>154</v>
      </c>
      <c r="C29" s="159" t="s">
        <v>164</v>
      </c>
      <c r="D29" s="152">
        <v>3508</v>
      </c>
      <c r="E29" s="153" t="s">
        <v>31</v>
      </c>
      <c r="F29" s="154"/>
      <c r="G29" s="154"/>
      <c r="H29" s="154"/>
      <c r="I29" s="154"/>
      <c r="J29" s="154"/>
      <c r="K29" s="154"/>
      <c r="L29" s="154"/>
      <c r="M29" s="154"/>
      <c r="N29" s="155"/>
      <c r="O29" s="156"/>
    </row>
    <row r="30" spans="1:15" ht="20.100000000000001" hidden="1" customHeight="1">
      <c r="A30" s="140">
        <v>2</v>
      </c>
      <c r="B30" s="176" t="s">
        <v>176</v>
      </c>
      <c r="C30" s="177" t="s">
        <v>178</v>
      </c>
      <c r="D30" s="178"/>
      <c r="E30" s="179" t="s">
        <v>31</v>
      </c>
      <c r="F30" s="180" t="e">
        <f t="shared" ref="F30:F33" si="15">INT(SUM(J30,H30,L30))</f>
        <v>#REF!</v>
      </c>
      <c r="G30" s="180" t="e">
        <f t="shared" ref="G30:G33" si="16">SUM(K30,I30,M30)</f>
        <v>#REF!</v>
      </c>
      <c r="H30" s="180" t="e">
        <f>#REF!</f>
        <v>#REF!</v>
      </c>
      <c r="I30" s="180" t="e">
        <f t="shared" ref="I30:I33" si="17">INT(D30*H30)</f>
        <v>#REF!</v>
      </c>
      <c r="J30" s="180" t="e">
        <f>#REF!</f>
        <v>#REF!</v>
      </c>
      <c r="K30" s="180" t="e">
        <f t="shared" ref="K30:K33" si="18">INT(D30*J30)</f>
        <v>#REF!</v>
      </c>
      <c r="L30" s="180" t="e">
        <f>#REF!</f>
        <v>#REF!</v>
      </c>
      <c r="M30" s="180" t="e">
        <f t="shared" ref="M30:M33" si="19">INT(D30*L30)</f>
        <v>#REF!</v>
      </c>
      <c r="N30" s="181" t="s">
        <v>147</v>
      </c>
      <c r="O30" s="182" t="s">
        <v>190</v>
      </c>
    </row>
    <row r="31" spans="1:15" ht="20.100000000000001" customHeight="1">
      <c r="A31" s="140">
        <v>1</v>
      </c>
      <c r="B31" s="151" t="s">
        <v>176</v>
      </c>
      <c r="C31" s="159" t="s">
        <v>178</v>
      </c>
      <c r="D31" s="152">
        <v>3508</v>
      </c>
      <c r="E31" s="153" t="s">
        <v>31</v>
      </c>
      <c r="F31" s="154"/>
      <c r="G31" s="154"/>
      <c r="H31" s="154"/>
      <c r="I31" s="154"/>
      <c r="J31" s="154"/>
      <c r="K31" s="154"/>
      <c r="L31" s="154"/>
      <c r="M31" s="154"/>
      <c r="N31" s="155"/>
      <c r="O31" s="156"/>
    </row>
    <row r="32" spans="1:15" ht="20.100000000000001" hidden="1" customHeight="1">
      <c r="A32" s="140">
        <v>2</v>
      </c>
      <c r="B32" s="176" t="s">
        <v>177</v>
      </c>
      <c r="C32" s="177" t="s">
        <v>178</v>
      </c>
      <c r="D32" s="178"/>
      <c r="E32" s="179" t="s">
        <v>31</v>
      </c>
      <c r="F32" s="180" t="e">
        <f t="shared" si="15"/>
        <v>#REF!</v>
      </c>
      <c r="G32" s="180" t="e">
        <f t="shared" si="16"/>
        <v>#REF!</v>
      </c>
      <c r="H32" s="180" t="e">
        <f>#REF!</f>
        <v>#REF!</v>
      </c>
      <c r="I32" s="180" t="e">
        <f t="shared" si="17"/>
        <v>#REF!</v>
      </c>
      <c r="J32" s="180" t="e">
        <f>#REF!</f>
        <v>#REF!</v>
      </c>
      <c r="K32" s="180" t="e">
        <f t="shared" si="18"/>
        <v>#REF!</v>
      </c>
      <c r="L32" s="180" t="e">
        <f>#REF!</f>
        <v>#REF!</v>
      </c>
      <c r="M32" s="180" t="e">
        <f t="shared" si="19"/>
        <v>#REF!</v>
      </c>
      <c r="N32" s="181" t="s">
        <v>147</v>
      </c>
      <c r="O32" s="182" t="s">
        <v>191</v>
      </c>
    </row>
    <row r="33" spans="1:15" ht="20.100000000000001" hidden="1" customHeight="1">
      <c r="A33" s="140">
        <v>2</v>
      </c>
      <c r="B33" s="151" t="s">
        <v>177</v>
      </c>
      <c r="C33" s="159" t="s">
        <v>178</v>
      </c>
      <c r="D33" s="152"/>
      <c r="E33" s="153" t="s">
        <v>31</v>
      </c>
      <c r="F33" s="154" t="e">
        <f t="shared" si="15"/>
        <v>#REF!</v>
      </c>
      <c r="G33" s="154" t="e">
        <f t="shared" si="16"/>
        <v>#REF!</v>
      </c>
      <c r="H33" s="154" t="e">
        <f>#REF!</f>
        <v>#REF!</v>
      </c>
      <c r="I33" s="154" t="e">
        <f t="shared" si="17"/>
        <v>#REF!</v>
      </c>
      <c r="J33" s="154" t="e">
        <f>#REF!</f>
        <v>#REF!</v>
      </c>
      <c r="K33" s="154" t="e">
        <f t="shared" si="18"/>
        <v>#REF!</v>
      </c>
      <c r="L33" s="154" t="e">
        <f>#REF!</f>
        <v>#REF!</v>
      </c>
      <c r="M33" s="154" t="e">
        <f t="shared" si="19"/>
        <v>#REF!</v>
      </c>
      <c r="N33" s="155" t="s">
        <v>148</v>
      </c>
      <c r="O33" s="156" t="s">
        <v>191</v>
      </c>
    </row>
    <row r="34" spans="1:15" ht="20.100000000000001" customHeight="1">
      <c r="A34" s="140">
        <v>1</v>
      </c>
      <c r="B34" s="142" t="s">
        <v>151</v>
      </c>
      <c r="C34" s="143"/>
      <c r="D34" s="144"/>
      <c r="E34" s="145"/>
      <c r="F34" s="146"/>
      <c r="G34" s="147"/>
      <c r="H34" s="148"/>
      <c r="I34" s="147"/>
      <c r="J34" s="148"/>
      <c r="K34" s="147"/>
      <c r="L34" s="148"/>
      <c r="M34" s="147"/>
      <c r="N34" s="149"/>
      <c r="O34" s="150"/>
    </row>
    <row r="35" spans="1:15" ht="20.100000000000001" hidden="1" customHeight="1">
      <c r="A35" s="140">
        <v>2</v>
      </c>
      <c r="B35" s="176" t="s">
        <v>153</v>
      </c>
      <c r="C35" s="177" t="s">
        <v>179</v>
      </c>
      <c r="D35" s="178"/>
      <c r="E35" s="179" t="s">
        <v>31</v>
      </c>
      <c r="F35" s="180"/>
      <c r="G35" s="180"/>
      <c r="H35" s="180"/>
      <c r="I35" s="180"/>
      <c r="J35" s="180"/>
      <c r="K35" s="180"/>
      <c r="L35" s="180"/>
      <c r="M35" s="180"/>
      <c r="N35" s="181" t="s">
        <v>147</v>
      </c>
      <c r="O35" s="182" t="s">
        <v>192</v>
      </c>
    </row>
    <row r="36" spans="1:15" ht="20.100000000000001" hidden="1" customHeight="1">
      <c r="A36" s="140">
        <v>2</v>
      </c>
      <c r="B36" s="151" t="s">
        <v>153</v>
      </c>
      <c r="C36" s="159" t="s">
        <v>179</v>
      </c>
      <c r="D36" s="152"/>
      <c r="E36" s="153" t="s">
        <v>31</v>
      </c>
      <c r="F36" s="154" t="e">
        <f>INT(SUM(J36,H36,L36))</f>
        <v>#REF!</v>
      </c>
      <c r="G36" s="154" t="e">
        <f t="shared" ref="G36" si="20">SUM(K36,I36,M36)</f>
        <v>#REF!</v>
      </c>
      <c r="H36" s="154" t="e">
        <f>#REF!</f>
        <v>#REF!</v>
      </c>
      <c r="I36" s="154" t="e">
        <f>INT(D36*H36)</f>
        <v>#REF!</v>
      </c>
      <c r="J36" s="154" t="e">
        <f>#REF!</f>
        <v>#REF!</v>
      </c>
      <c r="K36" s="154" t="e">
        <f>INT(D36*J36)</f>
        <v>#REF!</v>
      </c>
      <c r="L36" s="154" t="e">
        <f>#REF!</f>
        <v>#REF!</v>
      </c>
      <c r="M36" s="154" t="e">
        <f>INT(D36*L36)</f>
        <v>#REF!</v>
      </c>
      <c r="N36" s="155" t="s">
        <v>148</v>
      </c>
      <c r="O36" s="156" t="s">
        <v>192</v>
      </c>
    </row>
    <row r="37" spans="1:15" ht="20.100000000000001" hidden="1" customHeight="1">
      <c r="A37" s="140">
        <v>2</v>
      </c>
      <c r="B37" s="176" t="s">
        <v>153</v>
      </c>
      <c r="C37" s="177" t="s">
        <v>180</v>
      </c>
      <c r="D37" s="178"/>
      <c r="E37" s="179" t="s">
        <v>31</v>
      </c>
      <c r="F37" s="180"/>
      <c r="G37" s="180"/>
      <c r="H37" s="180"/>
      <c r="I37" s="180"/>
      <c r="J37" s="180"/>
      <c r="K37" s="180"/>
      <c r="L37" s="180"/>
      <c r="M37" s="180"/>
      <c r="N37" s="181" t="s">
        <v>147</v>
      </c>
      <c r="O37" s="182" t="s">
        <v>193</v>
      </c>
    </row>
    <row r="38" spans="1:15" ht="20.100000000000001" hidden="1" customHeight="1">
      <c r="A38" s="140">
        <v>2</v>
      </c>
      <c r="B38" s="151" t="s">
        <v>153</v>
      </c>
      <c r="C38" s="159" t="s">
        <v>180</v>
      </c>
      <c r="D38" s="152"/>
      <c r="E38" s="153" t="s">
        <v>31</v>
      </c>
      <c r="F38" s="154"/>
      <c r="G38" s="154"/>
      <c r="H38" s="154"/>
      <c r="I38" s="154"/>
      <c r="J38" s="154"/>
      <c r="K38" s="154"/>
      <c r="L38" s="154"/>
      <c r="M38" s="154"/>
      <c r="N38" s="155" t="s">
        <v>148</v>
      </c>
      <c r="O38" s="156" t="s">
        <v>193</v>
      </c>
    </row>
    <row r="39" spans="1:15" ht="20.100000000000001" hidden="1" customHeight="1">
      <c r="A39" s="140">
        <v>2</v>
      </c>
      <c r="B39" s="151" t="s">
        <v>153</v>
      </c>
      <c r="C39" s="159" t="s">
        <v>181</v>
      </c>
      <c r="D39" s="152"/>
      <c r="E39" s="153" t="s">
        <v>31</v>
      </c>
      <c r="F39" s="154"/>
      <c r="G39" s="154"/>
      <c r="H39" s="154"/>
      <c r="I39" s="154"/>
      <c r="J39" s="154"/>
      <c r="K39" s="154"/>
      <c r="L39" s="154"/>
      <c r="M39" s="154"/>
      <c r="N39" s="155" t="s">
        <v>147</v>
      </c>
      <c r="O39" s="156" t="s">
        <v>194</v>
      </c>
    </row>
    <row r="40" spans="1:15" ht="20.100000000000001" hidden="1" customHeight="1">
      <c r="A40" s="140">
        <v>2</v>
      </c>
      <c r="B40" s="151" t="s">
        <v>153</v>
      </c>
      <c r="C40" s="159" t="s">
        <v>181</v>
      </c>
      <c r="D40" s="152"/>
      <c r="E40" s="153" t="s">
        <v>31</v>
      </c>
      <c r="F40" s="154"/>
      <c r="G40" s="154"/>
      <c r="H40" s="154"/>
      <c r="I40" s="154"/>
      <c r="J40" s="154"/>
      <c r="K40" s="154"/>
      <c r="L40" s="154"/>
      <c r="M40" s="154"/>
      <c r="N40" s="155" t="s">
        <v>148</v>
      </c>
      <c r="O40" s="156" t="s">
        <v>194</v>
      </c>
    </row>
    <row r="41" spans="1:15" ht="20.100000000000001" hidden="1" customHeight="1">
      <c r="A41" s="140">
        <v>2</v>
      </c>
      <c r="B41" s="151" t="s">
        <v>165</v>
      </c>
      <c r="C41" s="159" t="s">
        <v>179</v>
      </c>
      <c r="D41" s="152"/>
      <c r="E41" s="153" t="s">
        <v>31</v>
      </c>
      <c r="F41" s="154"/>
      <c r="G41" s="154"/>
      <c r="H41" s="154"/>
      <c r="I41" s="154"/>
      <c r="J41" s="154"/>
      <c r="K41" s="154"/>
      <c r="L41" s="154"/>
      <c r="M41" s="154"/>
      <c r="N41" s="155" t="s">
        <v>147</v>
      </c>
      <c r="O41" s="156" t="s">
        <v>195</v>
      </c>
    </row>
    <row r="42" spans="1:15" ht="20.100000000000001" hidden="1" customHeight="1">
      <c r="A42" s="140">
        <v>2</v>
      </c>
      <c r="B42" s="151" t="s">
        <v>165</v>
      </c>
      <c r="C42" s="159" t="s">
        <v>179</v>
      </c>
      <c r="D42" s="152"/>
      <c r="E42" s="153" t="s">
        <v>31</v>
      </c>
      <c r="F42" s="154"/>
      <c r="G42" s="154"/>
      <c r="H42" s="154"/>
      <c r="I42" s="154"/>
      <c r="J42" s="154"/>
      <c r="K42" s="154"/>
      <c r="L42" s="154"/>
      <c r="M42" s="154"/>
      <c r="N42" s="155" t="s">
        <v>148</v>
      </c>
      <c r="O42" s="156" t="s">
        <v>195</v>
      </c>
    </row>
    <row r="43" spans="1:15" ht="20.100000000000001" hidden="1" customHeight="1">
      <c r="A43" s="140">
        <v>2</v>
      </c>
      <c r="B43" s="151" t="s">
        <v>165</v>
      </c>
      <c r="C43" s="159" t="s">
        <v>180</v>
      </c>
      <c r="D43" s="152"/>
      <c r="E43" s="153" t="s">
        <v>31</v>
      </c>
      <c r="F43" s="154"/>
      <c r="G43" s="154"/>
      <c r="H43" s="154"/>
      <c r="I43" s="154"/>
      <c r="J43" s="154"/>
      <c r="K43" s="154"/>
      <c r="L43" s="154"/>
      <c r="M43" s="154"/>
      <c r="N43" s="155" t="s">
        <v>147</v>
      </c>
      <c r="O43" s="156" t="s">
        <v>196</v>
      </c>
    </row>
    <row r="44" spans="1:15" ht="20.100000000000001" customHeight="1">
      <c r="A44" s="140">
        <v>1</v>
      </c>
      <c r="B44" s="151" t="s">
        <v>290</v>
      </c>
      <c r="C44" s="159" t="s">
        <v>180</v>
      </c>
      <c r="D44" s="152">
        <v>3508</v>
      </c>
      <c r="E44" s="153" t="s">
        <v>31</v>
      </c>
      <c r="F44" s="154"/>
      <c r="G44" s="154"/>
      <c r="H44" s="154"/>
      <c r="I44" s="154"/>
      <c r="J44" s="154"/>
      <c r="K44" s="154"/>
      <c r="L44" s="154"/>
      <c r="M44" s="154"/>
      <c r="N44" s="155"/>
      <c r="O44" s="156"/>
    </row>
    <row r="45" spans="1:15" ht="20.100000000000001" hidden="1" customHeight="1">
      <c r="A45" s="140">
        <v>2</v>
      </c>
      <c r="B45" s="151" t="s">
        <v>165</v>
      </c>
      <c r="C45" s="159" t="s">
        <v>181</v>
      </c>
      <c r="D45" s="152"/>
      <c r="E45" s="153" t="s">
        <v>31</v>
      </c>
      <c r="F45" s="154"/>
      <c r="G45" s="154"/>
      <c r="H45" s="154"/>
      <c r="I45" s="154"/>
      <c r="J45" s="154"/>
      <c r="K45" s="154"/>
      <c r="L45" s="154"/>
      <c r="M45" s="154"/>
      <c r="N45" s="155" t="s">
        <v>147</v>
      </c>
      <c r="O45" s="156" t="s">
        <v>197</v>
      </c>
    </row>
    <row r="46" spans="1:15" ht="20.100000000000001" hidden="1" customHeight="1">
      <c r="A46" s="140">
        <v>2</v>
      </c>
      <c r="B46" s="151" t="s">
        <v>165</v>
      </c>
      <c r="C46" s="159" t="s">
        <v>181</v>
      </c>
      <c r="D46" s="152"/>
      <c r="E46" s="153" t="s">
        <v>31</v>
      </c>
      <c r="F46" s="154"/>
      <c r="G46" s="154"/>
      <c r="H46" s="154"/>
      <c r="I46" s="154"/>
      <c r="J46" s="154"/>
      <c r="K46" s="154"/>
      <c r="L46" s="154"/>
      <c r="M46" s="154"/>
      <c r="N46" s="155" t="s">
        <v>148</v>
      </c>
      <c r="O46" s="156" t="s">
        <v>197</v>
      </c>
    </row>
    <row r="47" spans="1:15" ht="20.100000000000001" hidden="1" customHeight="1">
      <c r="A47" s="140">
        <v>2</v>
      </c>
      <c r="B47" s="151" t="s">
        <v>166</v>
      </c>
      <c r="C47" s="159" t="s">
        <v>179</v>
      </c>
      <c r="D47" s="152"/>
      <c r="E47" s="153" t="s">
        <v>31</v>
      </c>
      <c r="F47" s="154"/>
      <c r="G47" s="154"/>
      <c r="H47" s="154"/>
      <c r="I47" s="154"/>
      <c r="J47" s="154"/>
      <c r="K47" s="154"/>
      <c r="L47" s="154"/>
      <c r="M47" s="154"/>
      <c r="N47" s="155" t="s">
        <v>147</v>
      </c>
      <c r="O47" s="156" t="s">
        <v>198</v>
      </c>
    </row>
    <row r="48" spans="1:15" ht="20.100000000000001" hidden="1" customHeight="1">
      <c r="A48" s="140">
        <v>2</v>
      </c>
      <c r="B48" s="151" t="s">
        <v>166</v>
      </c>
      <c r="C48" s="159" t="s">
        <v>179</v>
      </c>
      <c r="D48" s="152"/>
      <c r="E48" s="153" t="s">
        <v>31</v>
      </c>
      <c r="F48" s="154"/>
      <c r="G48" s="154"/>
      <c r="H48" s="154"/>
      <c r="I48" s="154"/>
      <c r="J48" s="154"/>
      <c r="K48" s="154"/>
      <c r="L48" s="154"/>
      <c r="M48" s="154"/>
      <c r="N48" s="155" t="s">
        <v>148</v>
      </c>
      <c r="O48" s="156" t="s">
        <v>198</v>
      </c>
    </row>
    <row r="49" spans="1:15" ht="20.100000000000001" hidden="1" customHeight="1">
      <c r="A49" s="140">
        <v>2</v>
      </c>
      <c r="B49" s="151" t="s">
        <v>166</v>
      </c>
      <c r="C49" s="159" t="s">
        <v>180</v>
      </c>
      <c r="D49" s="152"/>
      <c r="E49" s="153" t="s">
        <v>31</v>
      </c>
      <c r="F49" s="154"/>
      <c r="G49" s="154"/>
      <c r="H49" s="154"/>
      <c r="I49" s="154"/>
      <c r="J49" s="154"/>
      <c r="K49" s="154"/>
      <c r="L49" s="154"/>
      <c r="M49" s="154"/>
      <c r="N49" s="155" t="s">
        <v>147</v>
      </c>
      <c r="O49" s="156" t="s">
        <v>199</v>
      </c>
    </row>
    <row r="50" spans="1:15" ht="20.100000000000001" hidden="1" customHeight="1">
      <c r="A50" s="140">
        <v>2</v>
      </c>
      <c r="B50" s="151" t="s">
        <v>166</v>
      </c>
      <c r="C50" s="159" t="s">
        <v>180</v>
      </c>
      <c r="D50" s="152"/>
      <c r="E50" s="153" t="s">
        <v>31</v>
      </c>
      <c r="F50" s="154"/>
      <c r="G50" s="154"/>
      <c r="H50" s="154"/>
      <c r="I50" s="154"/>
      <c r="J50" s="154"/>
      <c r="K50" s="154"/>
      <c r="L50" s="154"/>
      <c r="M50" s="154"/>
      <c r="N50" s="155" t="s">
        <v>148</v>
      </c>
      <c r="O50" s="156" t="s">
        <v>199</v>
      </c>
    </row>
    <row r="51" spans="1:15" ht="20.100000000000001" hidden="1" customHeight="1">
      <c r="A51" s="140">
        <v>2</v>
      </c>
      <c r="B51" s="151" t="s">
        <v>166</v>
      </c>
      <c r="C51" s="159" t="s">
        <v>181</v>
      </c>
      <c r="D51" s="152"/>
      <c r="E51" s="153" t="s">
        <v>31</v>
      </c>
      <c r="F51" s="154"/>
      <c r="G51" s="154"/>
      <c r="H51" s="154"/>
      <c r="I51" s="154"/>
      <c r="J51" s="154"/>
      <c r="K51" s="154"/>
      <c r="L51" s="154"/>
      <c r="M51" s="154"/>
      <c r="N51" s="155" t="s">
        <v>147</v>
      </c>
      <c r="O51" s="156" t="s">
        <v>200</v>
      </c>
    </row>
    <row r="52" spans="1:15" ht="20.100000000000001" hidden="1" customHeight="1">
      <c r="A52" s="140">
        <v>2</v>
      </c>
      <c r="B52" s="151" t="s">
        <v>166</v>
      </c>
      <c r="C52" s="159" t="s">
        <v>181</v>
      </c>
      <c r="D52" s="152"/>
      <c r="E52" s="153" t="s">
        <v>31</v>
      </c>
      <c r="F52" s="154"/>
      <c r="G52" s="154"/>
      <c r="H52" s="154"/>
      <c r="I52" s="154"/>
      <c r="J52" s="154"/>
      <c r="K52" s="154"/>
      <c r="L52" s="154"/>
      <c r="M52" s="154"/>
      <c r="N52" s="155" t="s">
        <v>148</v>
      </c>
      <c r="O52" s="156" t="s">
        <v>200</v>
      </c>
    </row>
    <row r="53" spans="1:15" ht="20.100000000000001" hidden="1" customHeight="1">
      <c r="A53" s="140">
        <v>2</v>
      </c>
      <c r="B53" s="151" t="s">
        <v>152</v>
      </c>
      <c r="C53" s="159"/>
      <c r="D53" s="152"/>
      <c r="E53" s="153" t="s">
        <v>31</v>
      </c>
      <c r="F53" s="154"/>
      <c r="G53" s="154"/>
      <c r="H53" s="154"/>
      <c r="I53" s="154"/>
      <c r="J53" s="154"/>
      <c r="K53" s="154"/>
      <c r="L53" s="154"/>
      <c r="M53" s="154"/>
      <c r="N53" s="155" t="s">
        <v>147</v>
      </c>
      <c r="O53" s="156" t="s">
        <v>201</v>
      </c>
    </row>
    <row r="54" spans="1:15" ht="20.100000000000001" hidden="1" customHeight="1">
      <c r="A54" s="140">
        <v>2</v>
      </c>
      <c r="B54" s="151" t="s">
        <v>152</v>
      </c>
      <c r="C54" s="159"/>
      <c r="D54" s="152"/>
      <c r="E54" s="153" t="s">
        <v>31</v>
      </c>
      <c r="F54" s="154"/>
      <c r="G54" s="154"/>
      <c r="H54" s="154"/>
      <c r="I54" s="154"/>
      <c r="J54" s="154"/>
      <c r="K54" s="154"/>
      <c r="L54" s="154"/>
      <c r="M54" s="154"/>
      <c r="N54" s="155" t="s">
        <v>148</v>
      </c>
      <c r="O54" s="156" t="s">
        <v>201</v>
      </c>
    </row>
    <row r="55" spans="1:15" ht="20.100000000000001" hidden="1" customHeight="1">
      <c r="A55" s="140">
        <v>2</v>
      </c>
      <c r="B55" s="151" t="s">
        <v>167</v>
      </c>
      <c r="C55" s="159" t="s">
        <v>222</v>
      </c>
      <c r="D55" s="152"/>
      <c r="E55" s="153" t="s">
        <v>31</v>
      </c>
      <c r="F55" s="154"/>
      <c r="G55" s="154"/>
      <c r="H55" s="154"/>
      <c r="I55" s="154"/>
      <c r="J55" s="154"/>
      <c r="K55" s="154"/>
      <c r="L55" s="154"/>
      <c r="M55" s="154"/>
      <c r="N55" s="155" t="s">
        <v>147</v>
      </c>
      <c r="O55" s="156" t="s">
        <v>202</v>
      </c>
    </row>
    <row r="56" spans="1:15" ht="20.100000000000001" hidden="1" customHeight="1">
      <c r="A56" s="140">
        <v>2</v>
      </c>
      <c r="B56" s="151" t="s">
        <v>167</v>
      </c>
      <c r="C56" s="159" t="s">
        <v>222</v>
      </c>
      <c r="D56" s="152"/>
      <c r="E56" s="153" t="s">
        <v>31</v>
      </c>
      <c r="F56" s="154"/>
      <c r="G56" s="154"/>
      <c r="H56" s="154"/>
      <c r="I56" s="154"/>
      <c r="J56" s="154"/>
      <c r="K56" s="154"/>
      <c r="L56" s="154"/>
      <c r="M56" s="154"/>
      <c r="N56" s="155" t="s">
        <v>148</v>
      </c>
      <c r="O56" s="156" t="s">
        <v>202</v>
      </c>
    </row>
    <row r="57" spans="1:15" ht="20.100000000000001" hidden="1" customHeight="1">
      <c r="A57" s="140">
        <v>2</v>
      </c>
      <c r="B57" s="151" t="s">
        <v>211</v>
      </c>
      <c r="C57" s="159" t="s">
        <v>212</v>
      </c>
      <c r="D57" s="152"/>
      <c r="E57" s="153" t="s">
        <v>31</v>
      </c>
      <c r="F57" s="154"/>
      <c r="G57" s="154"/>
      <c r="H57" s="154"/>
      <c r="I57" s="154"/>
      <c r="J57" s="154"/>
      <c r="K57" s="154"/>
      <c r="L57" s="154"/>
      <c r="M57" s="154"/>
      <c r="N57" s="155" t="s">
        <v>147</v>
      </c>
      <c r="O57" s="156" t="s">
        <v>213</v>
      </c>
    </row>
    <row r="58" spans="1:15" ht="20.100000000000001" hidden="1" customHeight="1">
      <c r="A58" s="140">
        <v>2</v>
      </c>
      <c r="B58" s="151" t="s">
        <v>211</v>
      </c>
      <c r="C58" s="159" t="s">
        <v>212</v>
      </c>
      <c r="D58" s="152"/>
      <c r="E58" s="153" t="s">
        <v>31</v>
      </c>
      <c r="F58" s="154"/>
      <c r="G58" s="154"/>
      <c r="H58" s="154"/>
      <c r="I58" s="154"/>
      <c r="J58" s="154"/>
      <c r="K58" s="154"/>
      <c r="L58" s="154"/>
      <c r="M58" s="154"/>
      <c r="N58" s="155" t="s">
        <v>148</v>
      </c>
      <c r="O58" s="156" t="s">
        <v>213</v>
      </c>
    </row>
    <row r="59" spans="1:15" ht="20.100000000000001" hidden="1" customHeight="1">
      <c r="A59" s="140">
        <v>2</v>
      </c>
      <c r="B59" s="142" t="s">
        <v>150</v>
      </c>
      <c r="C59" s="143"/>
      <c r="D59" s="144"/>
      <c r="E59" s="145"/>
      <c r="F59" s="146"/>
      <c r="G59" s="147">
        <f>SUM(K59,I59,M59)</f>
        <v>0</v>
      </c>
      <c r="H59" s="148"/>
      <c r="I59" s="147">
        <f>SUM(I60:I65)</f>
        <v>0</v>
      </c>
      <c r="J59" s="148"/>
      <c r="K59" s="147">
        <f>SUM(K60:K65)</f>
        <v>0</v>
      </c>
      <c r="L59" s="148"/>
      <c r="M59" s="147">
        <f>SUM(M60:M65)</f>
        <v>0</v>
      </c>
      <c r="N59" s="149"/>
      <c r="O59" s="150"/>
    </row>
    <row r="60" spans="1:15" ht="20.100000000000001" hidden="1" customHeight="1">
      <c r="A60" s="140">
        <v>2</v>
      </c>
      <c r="B60" s="151" t="s">
        <v>149</v>
      </c>
      <c r="C60" s="159" t="s">
        <v>143</v>
      </c>
      <c r="D60" s="152"/>
      <c r="E60" s="153"/>
      <c r="F60" s="154"/>
      <c r="G60" s="154"/>
      <c r="H60" s="154"/>
      <c r="I60" s="154"/>
      <c r="J60" s="154"/>
      <c r="K60" s="154"/>
      <c r="L60" s="154"/>
      <c r="M60" s="154"/>
      <c r="N60" s="155" t="s">
        <v>147</v>
      </c>
      <c r="O60" s="156" t="s">
        <v>203</v>
      </c>
    </row>
    <row r="61" spans="1:15" ht="20.100000000000001" hidden="1" customHeight="1">
      <c r="A61" s="140">
        <v>2</v>
      </c>
      <c r="B61" s="151" t="s">
        <v>149</v>
      </c>
      <c r="C61" s="159" t="s">
        <v>143</v>
      </c>
      <c r="D61" s="152"/>
      <c r="E61" s="153"/>
      <c r="F61" s="154"/>
      <c r="G61" s="154"/>
      <c r="H61" s="154"/>
      <c r="I61" s="154"/>
      <c r="J61" s="154"/>
      <c r="K61" s="154"/>
      <c r="L61" s="154"/>
      <c r="M61" s="154"/>
      <c r="N61" s="155" t="s">
        <v>148</v>
      </c>
      <c r="O61" s="156" t="s">
        <v>203</v>
      </c>
    </row>
    <row r="62" spans="1:15" ht="20.100000000000001" hidden="1" customHeight="1">
      <c r="A62" s="140">
        <v>2</v>
      </c>
      <c r="B62" s="151" t="s">
        <v>149</v>
      </c>
      <c r="C62" s="159" t="s">
        <v>156</v>
      </c>
      <c r="D62" s="152"/>
      <c r="E62" s="153"/>
      <c r="F62" s="154"/>
      <c r="G62" s="154"/>
      <c r="H62" s="154"/>
      <c r="I62" s="154"/>
      <c r="J62" s="154"/>
      <c r="K62" s="154"/>
      <c r="L62" s="154"/>
      <c r="M62" s="154"/>
      <c r="N62" s="155" t="s">
        <v>147</v>
      </c>
      <c r="O62" s="156" t="s">
        <v>204</v>
      </c>
    </row>
    <row r="63" spans="1:15" ht="20.100000000000001" hidden="1" customHeight="1">
      <c r="A63" s="140">
        <v>2</v>
      </c>
      <c r="B63" s="151" t="s">
        <v>149</v>
      </c>
      <c r="C63" s="159" t="s">
        <v>156</v>
      </c>
      <c r="D63" s="152"/>
      <c r="E63" s="153"/>
      <c r="F63" s="154"/>
      <c r="G63" s="154"/>
      <c r="H63" s="154"/>
      <c r="I63" s="154"/>
      <c r="J63" s="154"/>
      <c r="K63" s="154"/>
      <c r="L63" s="154"/>
      <c r="M63" s="154"/>
      <c r="N63" s="155" t="s">
        <v>148</v>
      </c>
      <c r="O63" s="156" t="s">
        <v>204</v>
      </c>
    </row>
    <row r="64" spans="1:15" ht="20.100000000000001" hidden="1" customHeight="1">
      <c r="A64" s="140">
        <v>2</v>
      </c>
      <c r="B64" s="151" t="s">
        <v>149</v>
      </c>
      <c r="C64" s="159" t="s">
        <v>157</v>
      </c>
      <c r="D64" s="152"/>
      <c r="E64" s="153"/>
      <c r="F64" s="154"/>
      <c r="G64" s="154"/>
      <c r="H64" s="154"/>
      <c r="I64" s="154"/>
      <c r="J64" s="154"/>
      <c r="K64" s="154"/>
      <c r="L64" s="154"/>
      <c r="M64" s="154"/>
      <c r="N64" s="155" t="s">
        <v>147</v>
      </c>
      <c r="O64" s="156" t="s">
        <v>205</v>
      </c>
    </row>
    <row r="65" spans="1:15" ht="20.100000000000001" hidden="1" customHeight="1">
      <c r="A65" s="140">
        <v>2</v>
      </c>
      <c r="B65" s="151" t="s">
        <v>149</v>
      </c>
      <c r="C65" s="159" t="s">
        <v>157</v>
      </c>
      <c r="D65" s="152"/>
      <c r="E65" s="153"/>
      <c r="F65" s="154"/>
      <c r="G65" s="154"/>
      <c r="H65" s="154"/>
      <c r="I65" s="154"/>
      <c r="J65" s="154"/>
      <c r="K65" s="154"/>
      <c r="L65" s="154"/>
      <c r="M65" s="154"/>
      <c r="N65" s="155" t="s">
        <v>148</v>
      </c>
      <c r="O65" s="156" t="s">
        <v>205</v>
      </c>
    </row>
    <row r="66" spans="1:15" ht="20.100000000000001" customHeight="1">
      <c r="A66" s="140">
        <v>1</v>
      </c>
      <c r="B66" s="142" t="s">
        <v>182</v>
      </c>
      <c r="C66" s="143"/>
      <c r="D66" s="144"/>
      <c r="E66" s="145"/>
      <c r="F66" s="146"/>
      <c r="G66" s="147"/>
      <c r="H66" s="148"/>
      <c r="I66" s="147"/>
      <c r="J66" s="148"/>
      <c r="K66" s="147"/>
      <c r="L66" s="148"/>
      <c r="M66" s="147"/>
      <c r="N66" s="149"/>
      <c r="O66" s="150"/>
    </row>
    <row r="67" spans="1:15" ht="20.100000000000001" hidden="1" customHeight="1">
      <c r="A67" s="140">
        <v>2</v>
      </c>
      <c r="B67" s="176" t="s">
        <v>183</v>
      </c>
      <c r="C67" s="177" t="s">
        <v>184</v>
      </c>
      <c r="D67" s="178"/>
      <c r="E67" s="179" t="s">
        <v>185</v>
      </c>
      <c r="F67" s="180"/>
      <c r="G67" s="180"/>
      <c r="H67" s="180"/>
      <c r="I67" s="180"/>
      <c r="J67" s="180"/>
      <c r="K67" s="180"/>
      <c r="L67" s="180"/>
      <c r="M67" s="180"/>
      <c r="N67" s="181" t="s">
        <v>147</v>
      </c>
      <c r="O67" s="182" t="s">
        <v>210</v>
      </c>
    </row>
    <row r="68" spans="1:15" ht="20.100000000000001" customHeight="1">
      <c r="A68" s="140">
        <v>1</v>
      </c>
      <c r="B68" s="151" t="s">
        <v>183</v>
      </c>
      <c r="C68" s="159" t="s">
        <v>184</v>
      </c>
      <c r="D68" s="144">
        <v>1883</v>
      </c>
      <c r="E68" s="145" t="s">
        <v>185</v>
      </c>
      <c r="F68" s="154"/>
      <c r="G68" s="154"/>
      <c r="H68" s="154"/>
      <c r="I68" s="154"/>
      <c r="J68" s="154"/>
      <c r="K68" s="154"/>
      <c r="L68" s="154"/>
      <c r="M68" s="154"/>
      <c r="N68" s="155"/>
      <c r="O68" s="156"/>
    </row>
    <row r="69" spans="1:15" ht="20.100000000000001" hidden="1" customHeight="1">
      <c r="A69" s="140">
        <v>2</v>
      </c>
      <c r="B69" s="183" t="s">
        <v>206</v>
      </c>
      <c r="C69" s="184"/>
      <c r="D69" s="185"/>
      <c r="E69" s="186"/>
      <c r="F69" s="187"/>
      <c r="G69" s="188"/>
      <c r="H69" s="189"/>
      <c r="I69" s="188"/>
      <c r="J69" s="189"/>
      <c r="K69" s="188"/>
      <c r="L69" s="189"/>
      <c r="M69" s="188"/>
      <c r="N69" s="190"/>
      <c r="O69" s="191"/>
    </row>
    <row r="70" spans="1:15" s="160" customFormat="1" ht="20.100000000000001" hidden="1" customHeight="1">
      <c r="A70" s="140">
        <v>2</v>
      </c>
      <c r="B70" s="162" t="s">
        <v>207</v>
      </c>
      <c r="C70" s="163" t="s">
        <v>208</v>
      </c>
      <c r="D70" s="144"/>
      <c r="E70" s="145" t="s">
        <v>209</v>
      </c>
      <c r="F70" s="146"/>
      <c r="G70" s="148"/>
      <c r="H70" s="148"/>
      <c r="I70" s="148"/>
      <c r="J70" s="148"/>
      <c r="K70" s="148"/>
      <c r="L70" s="148"/>
      <c r="M70" s="148"/>
      <c r="N70" s="164" t="s">
        <v>147</v>
      </c>
      <c r="O70" s="165" t="s">
        <v>214</v>
      </c>
    </row>
    <row r="71" spans="1:15" ht="20.100000000000001" customHeight="1">
      <c r="A71" s="4">
        <v>1</v>
      </c>
      <c r="B71" s="166" t="s">
        <v>215</v>
      </c>
      <c r="C71" s="143"/>
      <c r="D71" s="144"/>
      <c r="E71" s="145"/>
      <c r="F71" s="146"/>
      <c r="G71" s="147"/>
      <c r="H71" s="148"/>
      <c r="I71" s="147"/>
      <c r="J71" s="148"/>
      <c r="K71" s="147"/>
      <c r="L71" s="148"/>
      <c r="M71" s="147"/>
      <c r="N71" s="149"/>
      <c r="O71" s="150"/>
    </row>
    <row r="72" spans="1:15" ht="20.100000000000001" hidden="1" customHeight="1">
      <c r="A72" s="140">
        <v>2</v>
      </c>
      <c r="B72" s="192" t="s">
        <v>216</v>
      </c>
      <c r="C72" s="184"/>
      <c r="D72" s="185"/>
      <c r="E72" s="186"/>
      <c r="F72" s="187"/>
      <c r="G72" s="147">
        <f>SUM(K72,I72,M72)</f>
        <v>0</v>
      </c>
      <c r="H72" s="148"/>
      <c r="I72" s="147">
        <f>SUM(I73:I76)</f>
        <v>0</v>
      </c>
      <c r="J72" s="148"/>
      <c r="K72" s="147">
        <f>SUM(K73:K76)</f>
        <v>0</v>
      </c>
      <c r="L72" s="148"/>
      <c r="M72" s="147">
        <f>SUM(M73:M76)</f>
        <v>0</v>
      </c>
      <c r="N72" s="149"/>
      <c r="O72" s="191"/>
    </row>
    <row r="73" spans="1:15" ht="20.100000000000001" hidden="1" customHeight="1">
      <c r="A73" s="140">
        <v>2</v>
      </c>
      <c r="B73" s="167" t="s">
        <v>223</v>
      </c>
      <c r="C73" s="168"/>
      <c r="D73" s="152"/>
      <c r="E73" s="169" t="s">
        <v>3</v>
      </c>
      <c r="F73" s="146"/>
      <c r="G73" s="146"/>
      <c r="H73" s="146"/>
      <c r="I73" s="154"/>
      <c r="J73" s="146"/>
      <c r="K73" s="154"/>
      <c r="L73" s="146"/>
      <c r="M73" s="154"/>
      <c r="N73" s="155" t="s">
        <v>147</v>
      </c>
      <c r="O73" s="156" t="s">
        <v>225</v>
      </c>
    </row>
    <row r="74" spans="1:15" ht="20.100000000000001" hidden="1" customHeight="1">
      <c r="A74" s="140">
        <v>2</v>
      </c>
      <c r="B74" s="167" t="s">
        <v>224</v>
      </c>
      <c r="C74" s="168"/>
      <c r="D74" s="152"/>
      <c r="E74" s="169" t="s">
        <v>3</v>
      </c>
      <c r="F74" s="146"/>
      <c r="G74" s="146"/>
      <c r="H74" s="146"/>
      <c r="I74" s="154"/>
      <c r="J74" s="146"/>
      <c r="K74" s="154"/>
      <c r="L74" s="146"/>
      <c r="M74" s="154"/>
      <c r="N74" s="155" t="s">
        <v>147</v>
      </c>
      <c r="O74" s="156" t="s">
        <v>226</v>
      </c>
    </row>
    <row r="75" spans="1:15" ht="20.100000000000001" hidden="1" customHeight="1">
      <c r="A75" s="140">
        <v>2</v>
      </c>
      <c r="B75" s="167" t="s">
        <v>217</v>
      </c>
      <c r="C75" s="168"/>
      <c r="D75" s="152"/>
      <c r="E75" s="169" t="s">
        <v>3</v>
      </c>
      <c r="F75" s="146"/>
      <c r="G75" s="146"/>
      <c r="H75" s="146"/>
      <c r="I75" s="154"/>
      <c r="J75" s="146"/>
      <c r="K75" s="154"/>
      <c r="L75" s="146"/>
      <c r="M75" s="154"/>
      <c r="N75" s="155" t="s">
        <v>147</v>
      </c>
      <c r="O75" s="156" t="s">
        <v>227</v>
      </c>
    </row>
    <row r="76" spans="1:15" ht="19.5" hidden="1" customHeight="1">
      <c r="A76" s="140">
        <v>2</v>
      </c>
      <c r="B76" s="167" t="s">
        <v>218</v>
      </c>
      <c r="C76" s="168"/>
      <c r="D76" s="152"/>
      <c r="E76" s="169" t="s">
        <v>3</v>
      </c>
      <c r="F76" s="146"/>
      <c r="G76" s="146"/>
      <c r="H76" s="146"/>
      <c r="I76" s="154"/>
      <c r="J76" s="146"/>
      <c r="K76" s="154"/>
      <c r="L76" s="146"/>
      <c r="M76" s="154"/>
      <c r="N76" s="155" t="s">
        <v>147</v>
      </c>
      <c r="O76" s="156" t="s">
        <v>228</v>
      </c>
    </row>
    <row r="77" spans="1:15" ht="20.100000000000001" customHeight="1">
      <c r="A77" s="140">
        <v>1</v>
      </c>
      <c r="B77" s="166" t="s">
        <v>261</v>
      </c>
      <c r="C77" s="143"/>
      <c r="D77" s="144"/>
      <c r="E77" s="145"/>
      <c r="F77" s="146"/>
      <c r="G77" s="147"/>
      <c r="H77" s="148"/>
      <c r="I77" s="147"/>
      <c r="J77" s="148"/>
      <c r="K77" s="147"/>
      <c r="L77" s="148"/>
      <c r="M77" s="147"/>
      <c r="N77" s="149"/>
      <c r="O77" s="150"/>
    </row>
    <row r="78" spans="1:15" s="161" customFormat="1" ht="20.100000000000001" customHeight="1">
      <c r="A78" s="140">
        <v>1</v>
      </c>
      <c r="B78" s="162" t="s">
        <v>219</v>
      </c>
      <c r="C78" s="163" t="s">
        <v>23</v>
      </c>
      <c r="D78" s="175">
        <v>40.799999999999997</v>
      </c>
      <c r="E78" s="145" t="s">
        <v>233</v>
      </c>
      <c r="F78" s="154"/>
      <c r="G78" s="154"/>
      <c r="H78" s="146"/>
      <c r="I78" s="154"/>
      <c r="J78" s="146"/>
      <c r="K78" s="154"/>
      <c r="L78" s="146"/>
      <c r="M78" s="154"/>
      <c r="N78" s="164"/>
      <c r="O78" s="165"/>
    </row>
    <row r="79" spans="1:15" ht="20.100000000000001" customHeight="1">
      <c r="A79" s="140">
        <v>1</v>
      </c>
      <c r="B79" s="166" t="s">
        <v>262</v>
      </c>
      <c r="C79" s="143"/>
      <c r="D79" s="144"/>
      <c r="E79" s="145"/>
      <c r="F79" s="146"/>
      <c r="G79" s="147"/>
      <c r="H79" s="148"/>
      <c r="I79" s="147"/>
      <c r="J79" s="148"/>
      <c r="K79" s="147"/>
      <c r="L79" s="148"/>
      <c r="M79" s="147"/>
      <c r="N79" s="149"/>
      <c r="O79" s="150"/>
    </row>
    <row r="80" spans="1:15" ht="20.100000000000001" customHeight="1">
      <c r="A80" s="4">
        <v>1</v>
      </c>
      <c r="B80" s="167" t="s">
        <v>43</v>
      </c>
      <c r="C80" s="163" t="s">
        <v>44</v>
      </c>
      <c r="D80" s="144">
        <v>2</v>
      </c>
      <c r="E80" s="145" t="s">
        <v>45</v>
      </c>
      <c r="F80" s="146"/>
      <c r="G80" s="146"/>
      <c r="H80" s="146"/>
      <c r="I80" s="154"/>
      <c r="J80" s="146"/>
      <c r="K80" s="154"/>
      <c r="L80" s="146"/>
      <c r="M80" s="154"/>
      <c r="N80" s="170"/>
      <c r="O80" s="165"/>
    </row>
    <row r="81" spans="1:15" ht="20.100000000000001" customHeight="1">
      <c r="A81" s="4">
        <v>1</v>
      </c>
      <c r="B81" s="167" t="s">
        <v>46</v>
      </c>
      <c r="C81" s="163" t="s">
        <v>47</v>
      </c>
      <c r="D81" s="144">
        <v>6</v>
      </c>
      <c r="E81" s="145" t="s">
        <v>45</v>
      </c>
      <c r="F81" s="146"/>
      <c r="G81" s="146"/>
      <c r="H81" s="146"/>
      <c r="I81" s="154"/>
      <c r="J81" s="146"/>
      <c r="K81" s="154"/>
      <c r="L81" s="146"/>
      <c r="M81" s="154"/>
      <c r="N81" s="170"/>
      <c r="O81" s="165"/>
    </row>
    <row r="82" spans="1:15" ht="20.100000000000001" customHeight="1">
      <c r="A82" s="4">
        <v>1</v>
      </c>
      <c r="B82" s="167" t="s">
        <v>48</v>
      </c>
      <c r="C82" s="163" t="s">
        <v>49</v>
      </c>
      <c r="D82" s="152">
        <v>239</v>
      </c>
      <c r="E82" s="145" t="s">
        <v>45</v>
      </c>
      <c r="F82" s="146"/>
      <c r="G82" s="146"/>
      <c r="H82" s="146"/>
      <c r="I82" s="146"/>
      <c r="J82" s="146"/>
      <c r="K82" s="146"/>
      <c r="L82" s="146"/>
      <c r="M82" s="146"/>
      <c r="N82" s="170"/>
      <c r="O82" s="165"/>
    </row>
    <row r="83" spans="1:15" ht="20.100000000000001" hidden="1" customHeight="1">
      <c r="A83" s="131">
        <v>2</v>
      </c>
      <c r="B83" s="193" t="s">
        <v>50</v>
      </c>
      <c r="C83" s="194" t="s">
        <v>51</v>
      </c>
      <c r="D83" s="178"/>
      <c r="E83" s="195" t="s">
        <v>138</v>
      </c>
      <c r="F83" s="187">
        <f t="shared" ref="F83:F85" si="21">SUM(J83,H83,L83)</f>
        <v>0</v>
      </c>
      <c r="G83" s="187">
        <f t="shared" ref="G83:G85" si="22">SUM(K83,I83,M83)</f>
        <v>0</v>
      </c>
      <c r="H83" s="187"/>
      <c r="I83" s="180">
        <f t="shared" ref="I83:I85" si="23">INT(D83*H83)</f>
        <v>0</v>
      </c>
      <c r="J83" s="187"/>
      <c r="K83" s="180">
        <f t="shared" ref="K83:K85" si="24">INT(D83*J83)</f>
        <v>0</v>
      </c>
      <c r="L83" s="187"/>
      <c r="M83" s="180">
        <f t="shared" ref="M83:M85" si="25">INT(D83*L83)</f>
        <v>0</v>
      </c>
      <c r="N83" s="196" t="s">
        <v>4</v>
      </c>
      <c r="O83" s="182"/>
    </row>
    <row r="84" spans="1:15" ht="20.100000000000001" customHeight="1">
      <c r="A84" s="131">
        <v>1</v>
      </c>
      <c r="B84" s="167" t="s">
        <v>50</v>
      </c>
      <c r="C84" s="168" t="s">
        <v>51</v>
      </c>
      <c r="D84" s="174">
        <v>12.6</v>
      </c>
      <c r="E84" s="169" t="s">
        <v>138</v>
      </c>
      <c r="F84" s="146"/>
      <c r="G84" s="146"/>
      <c r="H84" s="146"/>
      <c r="I84" s="154"/>
      <c r="J84" s="146"/>
      <c r="K84" s="154"/>
      <c r="L84" s="146"/>
      <c r="M84" s="154"/>
      <c r="N84" s="171"/>
      <c r="O84" s="156"/>
    </row>
    <row r="85" spans="1:15" ht="20.100000000000001" hidden="1" customHeight="1">
      <c r="A85" s="131">
        <v>2</v>
      </c>
      <c r="B85" s="193" t="s">
        <v>52</v>
      </c>
      <c r="C85" s="194"/>
      <c r="D85" s="178"/>
      <c r="E85" s="195" t="s">
        <v>68</v>
      </c>
      <c r="F85" s="187" t="e">
        <f t="shared" si="21"/>
        <v>#REF!</v>
      </c>
      <c r="G85" s="187" t="e">
        <f t="shared" si="22"/>
        <v>#REF!</v>
      </c>
      <c r="H85" s="187" t="e">
        <f>#REF!</f>
        <v>#REF!</v>
      </c>
      <c r="I85" s="180" t="e">
        <f t="shared" si="23"/>
        <v>#REF!</v>
      </c>
      <c r="J85" s="187" t="e">
        <f>#REF!</f>
        <v>#REF!</v>
      </c>
      <c r="K85" s="180" t="e">
        <f t="shared" si="24"/>
        <v>#REF!</v>
      </c>
      <c r="L85" s="187" t="e">
        <f>#REF!</f>
        <v>#REF!</v>
      </c>
      <c r="M85" s="180" t="e">
        <f t="shared" si="25"/>
        <v>#REF!</v>
      </c>
      <c r="N85" s="196" t="s">
        <v>4</v>
      </c>
      <c r="O85" s="182"/>
    </row>
    <row r="86" spans="1:15" ht="20.100000000000001" customHeight="1">
      <c r="A86" s="131">
        <v>1</v>
      </c>
      <c r="B86" s="167" t="s">
        <v>52</v>
      </c>
      <c r="C86" s="168"/>
      <c r="D86" s="174">
        <v>25</v>
      </c>
      <c r="E86" s="169" t="s">
        <v>68</v>
      </c>
      <c r="F86" s="146"/>
      <c r="G86" s="146"/>
      <c r="H86" s="146"/>
      <c r="I86" s="154"/>
      <c r="J86" s="146"/>
      <c r="K86" s="154"/>
      <c r="L86" s="146"/>
      <c r="M86" s="154"/>
      <c r="N86" s="171"/>
      <c r="O86" s="156"/>
    </row>
    <row r="87" spans="1:15" ht="19.5" customHeight="1">
      <c r="A87" s="140">
        <v>1</v>
      </c>
      <c r="B87" s="166" t="s">
        <v>229</v>
      </c>
      <c r="C87" s="143"/>
      <c r="D87" s="144"/>
      <c r="E87" s="145"/>
      <c r="F87" s="146"/>
      <c r="G87" s="147"/>
      <c r="H87" s="148"/>
      <c r="I87" s="147"/>
      <c r="J87" s="148"/>
      <c r="K87" s="147"/>
      <c r="L87" s="148"/>
      <c r="M87" s="147"/>
      <c r="N87" s="149"/>
      <c r="O87" s="150"/>
    </row>
    <row r="88" spans="1:15" ht="20.100000000000001" customHeight="1">
      <c r="A88" s="140">
        <v>1</v>
      </c>
      <c r="B88" s="167" t="s">
        <v>230</v>
      </c>
      <c r="C88" s="163"/>
      <c r="D88" s="144">
        <v>1</v>
      </c>
      <c r="E88" s="145" t="s">
        <v>232</v>
      </c>
      <c r="F88" s="146"/>
      <c r="G88" s="146"/>
      <c r="H88" s="146"/>
      <c r="I88" s="154"/>
      <c r="J88" s="146"/>
      <c r="K88" s="154"/>
      <c r="L88" s="146"/>
      <c r="M88" s="154"/>
      <c r="N88" s="170"/>
      <c r="O88" s="165"/>
    </row>
    <row r="89" spans="1:15" ht="20.100000000000001" customHeight="1">
      <c r="A89" s="140">
        <v>1</v>
      </c>
      <c r="B89" s="167" t="s">
        <v>231</v>
      </c>
      <c r="C89" s="163"/>
      <c r="D89" s="144">
        <v>1</v>
      </c>
      <c r="E89" s="145" t="s">
        <v>232</v>
      </c>
      <c r="F89" s="146"/>
      <c r="G89" s="146"/>
      <c r="H89" s="146"/>
      <c r="I89" s="154"/>
      <c r="J89" s="146"/>
      <c r="K89" s="154"/>
      <c r="L89" s="146"/>
      <c r="M89" s="154"/>
      <c r="N89" s="170"/>
      <c r="O89" s="165"/>
    </row>
    <row r="90" spans="1:15" ht="20.100000000000001" customHeight="1">
      <c r="A90" s="140">
        <v>1</v>
      </c>
      <c r="B90" s="199"/>
      <c r="C90" s="200"/>
      <c r="D90" s="185"/>
      <c r="E90" s="186"/>
      <c r="F90" s="187"/>
      <c r="G90" s="188"/>
      <c r="H90" s="187"/>
      <c r="I90" s="197"/>
      <c r="J90" s="187"/>
      <c r="K90" s="198"/>
      <c r="L90" s="187"/>
      <c r="M90" s="198"/>
      <c r="N90" s="190"/>
      <c r="O90" s="191"/>
    </row>
    <row r="91" spans="1:15" ht="20.100000000000001" customHeight="1">
      <c r="A91" s="140">
        <v>1</v>
      </c>
      <c r="B91" s="166" t="s">
        <v>239</v>
      </c>
      <c r="C91" s="143"/>
      <c r="D91" s="144"/>
      <c r="E91" s="145"/>
      <c r="F91" s="146"/>
      <c r="G91" s="147"/>
      <c r="H91" s="148"/>
      <c r="I91" s="147"/>
      <c r="J91" s="148"/>
      <c r="K91" s="147"/>
      <c r="L91" s="148"/>
      <c r="M91" s="147"/>
      <c r="N91" s="149"/>
      <c r="O91" s="150"/>
    </row>
    <row r="92" spans="1:15" ht="20.100000000000001" customHeight="1">
      <c r="A92" s="140">
        <v>1</v>
      </c>
      <c r="B92" s="166" t="s">
        <v>240</v>
      </c>
      <c r="C92" s="143"/>
      <c r="D92" s="144"/>
      <c r="E92" s="145"/>
      <c r="F92" s="146"/>
      <c r="G92" s="147"/>
      <c r="H92" s="148"/>
      <c r="I92" s="147"/>
      <c r="J92" s="148"/>
      <c r="K92" s="147"/>
      <c r="L92" s="148"/>
      <c r="M92" s="147"/>
      <c r="N92" s="149"/>
      <c r="O92" s="150"/>
    </row>
    <row r="93" spans="1:15" ht="20.100000000000001" customHeight="1">
      <c r="A93" s="140">
        <v>1</v>
      </c>
      <c r="B93" s="167" t="s">
        <v>221</v>
      </c>
      <c r="C93" s="163" t="s">
        <v>279</v>
      </c>
      <c r="D93" s="144">
        <v>2234</v>
      </c>
      <c r="E93" s="145" t="s">
        <v>220</v>
      </c>
      <c r="F93" s="146"/>
      <c r="G93" s="146"/>
      <c r="H93" s="146"/>
      <c r="I93" s="154"/>
      <c r="J93" s="146"/>
      <c r="K93" s="154"/>
      <c r="L93" s="146"/>
      <c r="M93" s="154"/>
      <c r="N93" s="170"/>
      <c r="O93" s="165"/>
    </row>
    <row r="94" spans="1:15" ht="20.100000000000001" customHeight="1">
      <c r="A94" s="140">
        <v>1</v>
      </c>
      <c r="B94" s="167" t="s">
        <v>281</v>
      </c>
      <c r="C94" s="163" t="s">
        <v>280</v>
      </c>
      <c r="D94" s="144">
        <v>420</v>
      </c>
      <c r="E94" s="145" t="s">
        <v>220</v>
      </c>
      <c r="F94" s="146"/>
      <c r="G94" s="146"/>
      <c r="H94" s="146"/>
      <c r="I94" s="154"/>
      <c r="J94" s="146"/>
      <c r="K94" s="154"/>
      <c r="L94" s="146"/>
      <c r="M94" s="154"/>
      <c r="N94" s="170"/>
      <c r="O94" s="165"/>
    </row>
    <row r="95" spans="1:15" ht="20.100000000000001" customHeight="1">
      <c r="A95" s="140">
        <v>1</v>
      </c>
      <c r="B95" s="166" t="s">
        <v>241</v>
      </c>
      <c r="C95" s="143"/>
      <c r="D95" s="144"/>
      <c r="E95" s="145"/>
      <c r="F95" s="146"/>
      <c r="G95" s="147"/>
      <c r="H95" s="148"/>
      <c r="I95" s="147"/>
      <c r="J95" s="148"/>
      <c r="K95" s="147"/>
      <c r="L95" s="148"/>
      <c r="M95" s="147"/>
      <c r="N95" s="149"/>
      <c r="O95" s="150"/>
    </row>
    <row r="96" spans="1:15" ht="20.100000000000001" customHeight="1">
      <c r="A96" s="140">
        <v>1</v>
      </c>
      <c r="B96" s="202" t="s">
        <v>235</v>
      </c>
      <c r="C96" s="203" t="s">
        <v>260</v>
      </c>
      <c r="D96" s="208">
        <v>0.54</v>
      </c>
      <c r="E96" s="173" t="s">
        <v>256</v>
      </c>
      <c r="F96" s="157"/>
      <c r="G96" s="157"/>
      <c r="H96" s="157"/>
      <c r="I96" s="204"/>
      <c r="J96" s="157"/>
      <c r="K96" s="204"/>
      <c r="L96" s="157"/>
      <c r="M96" s="204"/>
      <c r="N96" s="205"/>
      <c r="O96" s="206"/>
    </row>
  </sheetData>
  <autoFilter ref="A1:A96">
    <filterColumn colId="0">
      <filters>
        <filter val="1"/>
      </filters>
    </filterColumn>
  </autoFilter>
  <mergeCells count="10">
    <mergeCell ref="B1:B2"/>
    <mergeCell ref="C1:C2"/>
    <mergeCell ref="D1:D2"/>
    <mergeCell ref="E1:E2"/>
    <mergeCell ref="J1:K1"/>
    <mergeCell ref="L1:M1"/>
    <mergeCell ref="N1:N2"/>
    <mergeCell ref="O1:O2"/>
    <mergeCell ref="F1:G1"/>
    <mergeCell ref="H1:I1"/>
  </mergeCells>
  <phoneticPr fontId="2" type="noConversion"/>
  <printOptions horizontalCentered="1"/>
  <pageMargins left="0.78740157480314965" right="0.39370078740157483" top="0.59055118110236227" bottom="0.39370078740157483" header="0.19685039370078741" footer="0.31496062992125984"/>
  <pageSetup paperSize="9" scale="69" fitToHeight="999" orientation="landscape" r:id="rId1"/>
  <headerFooter>
    <oddHeader>&amp;C&amp;"굴림체,굵게"&amp;24내 역 서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표지</vt:lpstr>
      <vt:lpstr>위치도</vt:lpstr>
      <vt:lpstr>공사원가계산서</vt:lpstr>
      <vt:lpstr>내역서총괄표</vt:lpstr>
      <vt:lpstr>내역서</vt:lpstr>
      <vt:lpstr>공사원가계산서!Print_Area</vt:lpstr>
      <vt:lpstr>내역서!Print_Area</vt:lpstr>
      <vt:lpstr>내역서총괄표!Print_Area</vt:lpstr>
      <vt:lpstr>표지!Print_Area</vt:lpstr>
      <vt:lpstr>내역서!Print_Titles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남탁원</dc:creator>
  <cp:lastModifiedBy>user</cp:lastModifiedBy>
  <cp:lastPrinted>2021-02-19T00:58:14Z</cp:lastPrinted>
  <dcterms:created xsi:type="dcterms:W3CDTF">2012-02-01T06:45:17Z</dcterms:created>
  <dcterms:modified xsi:type="dcterms:W3CDTF">2021-02-19T00:59:59Z</dcterms:modified>
</cp:coreProperties>
</file>