
<file path=[Content_Types].xml><?xml version="1.0" encoding="utf-8"?>
<Types xmlns="http://schemas.openxmlformats.org/package/2006/content-types"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695" yWindow="315" windowWidth="19320" windowHeight="12270" tabRatio="948" activeTab="5"/>
  </bookViews>
  <sheets>
    <sheet name="원가계산서" sheetId="14" r:id="rId1"/>
    <sheet name="총집계" sheetId="12" r:id="rId2"/>
    <sheet name="건축집계 " sheetId="22" r:id="rId3"/>
    <sheet name="내역명세서(건축)" sheetId="11" r:id="rId4"/>
    <sheet name="설비집계" sheetId="16" r:id="rId5"/>
    <sheet name="내역명세서(설비)" sheetId="17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_">#N/A</definedName>
    <definedName name="_1">#N/A</definedName>
    <definedName name="_1en1_" localSheetId="2">#REF!</definedName>
    <definedName name="_1en1_">#REF!</definedName>
    <definedName name="_2">#N/A</definedName>
    <definedName name="_3">#N/A</definedName>
    <definedName name="_A" localSheetId="2">#REF!</definedName>
    <definedName name="_A">#REF!</definedName>
    <definedName name="_Fill" localSheetId="2" hidden="1">#REF!</definedName>
    <definedName name="_Fill" hidden="1">#REF!</definedName>
    <definedName name="_xlnm._FilterDatabase" localSheetId="2" hidden="1">#REF!</definedName>
    <definedName name="_xlnm._FilterDatabase" hidden="1">#REF!</definedName>
    <definedName name="_Key1" localSheetId="2" hidden="1">#REF!</definedName>
    <definedName name="_Key1" hidden="1">#REF!</definedName>
    <definedName name="_Key2" localSheetId="2" hidden="1">[1]내역서!#REF!</definedName>
    <definedName name="_Key2" hidden="1">[1]내역서!#REF!</definedName>
    <definedName name="_mn1" localSheetId="2">#REF!</definedName>
    <definedName name="_mn1">#REF!</definedName>
    <definedName name="_Order1" hidden="1">1</definedName>
    <definedName name="_Order2" hidden="1">255</definedName>
    <definedName name="_Sort" localSheetId="2" hidden="1">[1]내역서!#REF!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 localSheetId="2">#REF!</definedName>
    <definedName name="\v">#REF!</definedName>
    <definedName name="\x">#N/A</definedName>
    <definedName name="\z" localSheetId="2">#REF!</definedName>
    <definedName name="\z">#REF!</definedName>
    <definedName name="a">0.84</definedName>
    <definedName name="AA">[2]수습!$L$5:$M$15</definedName>
    <definedName name="AAA" localSheetId="2">'[3]98비정기소모'!#REF!</definedName>
    <definedName name="AAA">'[3]98비정기소모'!#REF!</definedName>
    <definedName name="AAB" localSheetId="2">'[3]98비정기소모'!#REF!</definedName>
    <definedName name="AAB">'[3]98비정기소모'!#REF!</definedName>
    <definedName name="AAC" localSheetId="2">'[3]98비정기소모'!#REF!</definedName>
    <definedName name="AAC">'[3]98비정기소모'!#REF!</definedName>
    <definedName name="AAD" localSheetId="2">'[3]98비정기소모'!#REF!</definedName>
    <definedName name="AAD">'[3]98비정기소모'!#REF!</definedName>
    <definedName name="AAE" localSheetId="2">'[3]98비정기소모'!#REF!</definedName>
    <definedName name="AAE">'[3]98비정기소모'!#REF!</definedName>
    <definedName name="AAK" localSheetId="2">'[3]98비정기소모'!#REF!</definedName>
    <definedName name="AAK">'[3]98비정기소모'!#REF!</definedName>
    <definedName name="AAL" localSheetId="2">'[3]98비정기소모'!#REF!</definedName>
    <definedName name="AAL">'[3]98비정기소모'!#REF!</definedName>
    <definedName name="AAT" localSheetId="2">'[3]98비정기소모'!#REF!</definedName>
    <definedName name="AAT">'[3]98비정기소모'!#REF!</definedName>
    <definedName name="AAY" localSheetId="2">'[3]98비정기소모'!#REF!</definedName>
    <definedName name="AAY">'[3]98비정기소모'!#REF!</definedName>
    <definedName name="AAYA" localSheetId="2">#REF!</definedName>
    <definedName name="AAYA">#REF!</definedName>
    <definedName name="ANCHOR" localSheetId="2">[4]목재동바리!#REF!</definedName>
    <definedName name="ANCHOR">[4]목재동바리!#REF!</definedName>
    <definedName name="ANCHORBRACKET" localSheetId="2">[4]목재동바리!#REF!</definedName>
    <definedName name="ANCHORBRACKET">[4]목재동바리!#REF!</definedName>
    <definedName name="ANCHORGROUTING" localSheetId="2">[4]목재동바리!#REF!</definedName>
    <definedName name="ANCHORGROUTING">[4]목재동바리!#REF!</definedName>
    <definedName name="ANCHOR천공토사" localSheetId="2">[4]목재동바리!#REF!</definedName>
    <definedName name="ANCHOR천공토사">[4]목재동바리!#REF!</definedName>
    <definedName name="Arial" localSheetId="2">#REF!</definedName>
    <definedName name="Arial">#REF!</definedName>
    <definedName name="ASS" localSheetId="2">#REF!</definedName>
    <definedName name="ASS">#REF!</definedName>
    <definedName name="B" localSheetId="2">#REF!</definedName>
    <definedName name="B">#REF!</definedName>
    <definedName name="BBB" localSheetId="2">'[3]98비정기소모'!#REF!</definedName>
    <definedName name="BBB">'[3]98비정기소모'!#REF!</definedName>
    <definedName name="BBC" localSheetId="2">'[3]98비정기소모'!#REF!</definedName>
    <definedName name="BBC">'[3]98비정기소모'!#REF!</definedName>
    <definedName name="BBCA" localSheetId="2">#REF!</definedName>
    <definedName name="BBCA">#REF!</definedName>
    <definedName name="BBD" localSheetId="2">'[3]98비정기소모'!#REF!</definedName>
    <definedName name="BBD">'[3]98비정기소모'!#REF!</definedName>
    <definedName name="BBE" localSheetId="2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 localSheetId="2">'[3]98비정기소모'!#REF!</definedName>
    <definedName name="CCD">'[3]98비정기소모'!#REF!</definedName>
    <definedName name="CCE" localSheetId="2">'[3]98비정기소모'!#REF!</definedName>
    <definedName name="CCE">'[3]98비정기소모'!#REF!</definedName>
    <definedName name="CCF" localSheetId="2">'[3]98비정기소모'!#REF!</definedName>
    <definedName name="CCF">'[3]98비정기소모'!#REF!</definedName>
    <definedName name="CCK" localSheetId="2">'[3]98비정기소모'!#REF!</definedName>
    <definedName name="CCK">'[3]98비정기소모'!#REF!</definedName>
    <definedName name="CDA_B">'[7]960318-1'!$A$1029,'[7]960318-1'!$D$1029,'[7]960318-1'!$F$1029</definedName>
    <definedName name="_xlnm.Criteria" localSheetId="2">#REF!</definedName>
    <definedName name="_xlnm.Criteria">#REF!</definedName>
    <definedName name="d">0.84</definedName>
    <definedName name="DATA" localSheetId="2">#REF!</definedName>
    <definedName name="DATA">#REF!</definedName>
    <definedName name="_xlnm.Database" localSheetId="2">#REF!</definedName>
    <definedName name="_xlnm.Database">#REF!</definedName>
    <definedName name="DATE" localSheetId="2">'[3]98비정기소모'!#REF!</definedName>
    <definedName name="DATE">'[3]98비정기소모'!#REF!</definedName>
    <definedName name="dd">'[8]토공(우물통,기타) '!$V$2:$AG$22</definedName>
    <definedName name="DDD" localSheetId="2">'[3]98비정기소모'!#REF!</definedName>
    <definedName name="DDD">'[3]98비정기소모'!#REF!</definedName>
    <definedName name="dsa" localSheetId="2">#REF!</definedName>
    <definedName name="dsa">#REF!</definedName>
    <definedName name="e">[9]지수!$E$14</definedName>
    <definedName name="EN" localSheetId="2">#REF!</definedName>
    <definedName name="EN">#REF!</definedName>
    <definedName name="_xlnm.Extract" localSheetId="2">[10]외주가공!#REF!</definedName>
    <definedName name="_xlnm.Extract">[10]외주가공!#REF!</definedName>
    <definedName name="FAB이관" localSheetId="2">[11]FOB발!#REF!</definedName>
    <definedName name="FAB이관">[11]FOB발!#REF!</definedName>
    <definedName name="FDDDDDD" localSheetId="2">#REF!</definedName>
    <definedName name="FDDDDDD">#REF!</definedName>
    <definedName name="FDFDFD" localSheetId="2">[12]건축내역!#REF!</definedName>
    <definedName name="FDFDFD">[12]건축내역!#REF!</definedName>
    <definedName name="FDSSSSSSS" localSheetId="2">#REF!</definedName>
    <definedName name="FDSSSSSSS">#REF!</definedName>
    <definedName name="ff">'[8]토공(우물통,기타) '!$A$52:$K$66</definedName>
    <definedName name="FFFFFFFFFF" localSheetId="2">#REF!</definedName>
    <definedName name="FFFFFFFFFF">#REF!</definedName>
    <definedName name="FFFFFFFFFFF" localSheetId="2">#REF!</definedName>
    <definedName name="FFFFFFFFFFF">#REF!</definedName>
    <definedName name="FR" localSheetId="2">#REF!</definedName>
    <definedName name="FR">#REF!</definedName>
    <definedName name="FRT_OUT">[13]FRT_O!$A$4:$A$184</definedName>
    <definedName name="G" localSheetId="2">#REF!</definedName>
    <definedName name="G">#REF!</definedName>
    <definedName name="gg">'[8]토공(우물통,기타) '!$V$52:$AG$67</definedName>
    <definedName name="GGGGGGGGG" localSheetId="2">#REF!</definedName>
    <definedName name="GGGGGGGGG">#REF!</definedName>
    <definedName name="HFHFHFHFHFHFHFHFHFH" localSheetId="2">#REF!</definedName>
    <definedName name="HFHFHFHFHFHFHFHFHFH">#REF!</definedName>
    <definedName name="hh">'[8]토공(우물통,기타) '!$M$8:$U$25</definedName>
    <definedName name="HPILE천공토사" localSheetId="2">[4]목재동바리!#REF!</definedName>
    <definedName name="HPILE천공토사">[4]목재동바리!#REF!</definedName>
    <definedName name="HPILE항발" localSheetId="2">[4]목재동바리!#REF!</definedName>
    <definedName name="HPILE항발">[4]목재동바리!#REF!</definedName>
    <definedName name="HPILE항타" localSheetId="2">[4]목재동바리!#REF!</definedName>
    <definedName name="HPILE항타">[4]목재동바리!#REF!</definedName>
    <definedName name="H형강해체" localSheetId="2">[4]목재동바리!#REF!</definedName>
    <definedName name="H형강해체">[4]목재동바리!#REF!</definedName>
    <definedName name="il" localSheetId="2">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 localSheetId="2">#REF!</definedName>
    <definedName name="ja">#REF!</definedName>
    <definedName name="KKK" localSheetId="2">'[3]98비정기소모'!#REF!</definedName>
    <definedName name="KKK">'[3]98비정기소모'!#REF!</definedName>
    <definedName name="KQQ" localSheetId="2">'[3]98비정기소모'!#REF!</definedName>
    <definedName name="KQQ">'[3]98비정기소모'!#REF!</definedName>
    <definedName name="KRR" localSheetId="2">'[3]98비정기소모'!#REF!</definedName>
    <definedName name="KRR">'[3]98비정기소모'!#REF!</definedName>
    <definedName name="L" localSheetId="2">#REF!</definedName>
    <definedName name="L">#REF!</definedName>
    <definedName name="lab">1.005583</definedName>
    <definedName name="MA">0.8</definedName>
    <definedName name="MANJETTUBE설치" localSheetId="2">[4]목재동바리!#REF!</definedName>
    <definedName name="MANJETTUBE설치">[4]목재동바리!#REF!</definedName>
    <definedName name="mat">1.0058</definedName>
    <definedName name="MESSER굴착토사" localSheetId="2">[4]목재동바리!#REF!</definedName>
    <definedName name="MESSER굴착토사">[4]목재동바리!#REF!</definedName>
    <definedName name="MESSER굴착호박" localSheetId="2">[4]목재동바리!#REF!</definedName>
    <definedName name="MESSER굴착호박">[4]목재동바리!#REF!</definedName>
    <definedName name="MESSER설치해체" localSheetId="2">[4]목재동바리!#REF!</definedName>
    <definedName name="MESSER설치해체">[4]목재동바리!#REF!</definedName>
    <definedName name="MESSER추진" localSheetId="2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 localSheetId="2">#REF!</definedName>
    <definedName name="MJN">#REF!</definedName>
    <definedName name="MN" localSheetId="2">[16]E.P.T수량산출서!#REF!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 localSheetId="2">#REF!</definedName>
    <definedName name="MUS">#REF!</definedName>
    <definedName name="N" localSheetId="2">#REF!</definedName>
    <definedName name="N">#REF!</definedName>
    <definedName name="NA">1.181</definedName>
    <definedName name="NUMBER" localSheetId="2">[17]일위!#REF!</definedName>
    <definedName name="NUMBER">[17]일위!#REF!</definedName>
    <definedName name="PCCONE조립인장" localSheetId="2">[4]목재동바리!#REF!</definedName>
    <definedName name="PCCONE조립인장">[4]목재동바리!#REF!</definedName>
    <definedName name="PC강선제작및삽입" localSheetId="2">[4]목재동바리!#REF!</definedName>
    <definedName name="PC강선제작및삽입">[4]목재동바리!#REF!</definedName>
    <definedName name="_xlnm.Print_Area" localSheetId="2">'건축집계 '!$A$1:$M$30</definedName>
    <definedName name="_xlnm.Print_Area" localSheetId="3">'내역명세서(건축)'!$A$1:$M$94</definedName>
    <definedName name="_xlnm.Print_Area" localSheetId="5">'내역명세서(설비)'!$A$1:$N$122</definedName>
    <definedName name="_xlnm.Print_Area" localSheetId="4">설비집계!$A$1:$N$35</definedName>
    <definedName name="_xlnm.Print_Area" localSheetId="0">원가계산서!$A$1:$J$31</definedName>
    <definedName name="_xlnm.Print_Area" localSheetId="1">총집계!$A$1:$M$30</definedName>
    <definedName name="Print_TITLE" localSheetId="2">#REF!</definedName>
    <definedName name="Print_TITLE">#REF!</definedName>
    <definedName name="_xlnm.Print_Titles" localSheetId="2">'건축집계 '!$1:$4</definedName>
    <definedName name="_xlnm.Print_Titles" localSheetId="3">'내역명세서(건축)'!$1:$4</definedName>
    <definedName name="_xlnm.Print_Titles" localSheetId="5">'내역명세서(설비)'!$1:$4</definedName>
    <definedName name="_xlnm.Print_Titles" localSheetId="4">설비집계!$1:$4</definedName>
    <definedName name="_xlnm.Print_Titles" localSheetId="1">총집계!$1:$4</definedName>
    <definedName name="_xlnm.Print_Titles">#REF!</definedName>
    <definedName name="Q" localSheetId="2">#REF!</definedName>
    <definedName name="Q">#REF!</definedName>
    <definedName name="QWQWEEEE" localSheetId="2">#REF!</definedName>
    <definedName name="QWQWEEEE">#REF!</definedName>
    <definedName name="QWWQWWQ" localSheetId="2">#REF!</definedName>
    <definedName name="QWWQWWQ">#REF!</definedName>
    <definedName name="QWWWWQ" localSheetId="2">#REF!</definedName>
    <definedName name="QWWWWQ">#REF!</definedName>
    <definedName name="RE" localSheetId="2">#REF!</definedName>
    <definedName name="RE">#REF!</definedName>
    <definedName name="RJN" localSheetId="2">#REF!</definedName>
    <definedName name="RJN">#REF!</definedName>
    <definedName name="RRR" localSheetId="2">'[3]98비정기소모'!#REF!</definedName>
    <definedName name="RRR">'[3]98비정기소모'!#REF!</definedName>
    <definedName name="RRRRRRRRRRR" localSheetId="2">#REF!</definedName>
    <definedName name="RRRRRRRRRRR">#REF!</definedName>
    <definedName name="RUS" localSheetId="2">#REF!</definedName>
    <definedName name="RUS">#REF!</definedName>
    <definedName name="SGR천공토사" localSheetId="2">[4]목재동바리!#REF!</definedName>
    <definedName name="SGR천공토사">[4]목재동바리!#REF!</definedName>
    <definedName name="ss">'[8]토공(우물통,기타) '!$V$22:$AG$47</definedName>
    <definedName name="SSS" localSheetId="2">#REF!</definedName>
    <definedName name="SSS">#REF!</definedName>
    <definedName name="sum_fab_in">[13]FAB_I!$A$4:$A$502</definedName>
    <definedName name="T" localSheetId="2">#REF!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 localSheetId="2">#REF!</definedName>
    <definedName name="WEERRRRRRRRRRRRRRRRR">#REF!</definedName>
    <definedName name="Working_Days" localSheetId="2">#REF!</definedName>
    <definedName name="Working_Days">#REF!</definedName>
    <definedName name="Working_Hours" localSheetId="2">#REF!</definedName>
    <definedName name="Working_Hours">#REF!</definedName>
    <definedName name="wrn.111." localSheetId="5" hidden="1">{#N/A,#N/A,FALSE,"제목"}</definedName>
    <definedName name="wrn.111." localSheetId="4" hidden="1">{#N/A,#N/A,FALSE,"제목"}</definedName>
    <definedName name="wrn.111." hidden="1">{#N/A,#N/A,FALSE,"제목"}</definedName>
    <definedName name="wrn.FIII._.HOOK._.UP._.견적서." localSheetId="5" hidden="1">{#N/A,#N/A,TRUE,"960318-1";#N/A,#N/A,TRUE,"960318-2";#N/A,#N/A,TRUE,"960318-3"}</definedName>
    <definedName name="wrn.FIII._.HOOK._.UP._.견적서." localSheetId="4" hidden="1">{#N/A,#N/A,TRUE,"960318-1";#N/A,#N/A,TRUE,"960318-2";#N/A,#N/A,TRUE,"960318-3"}</definedName>
    <definedName name="wrn.FIII._.HOOK._.UP._.견적서." hidden="1">{#N/A,#N/A,TRUE,"960318-1";#N/A,#N/A,TRUE,"960318-2";#N/A,#N/A,TRUE,"960318-3"}</definedName>
    <definedName name="WWWWWWWWWWWWW" localSheetId="2">#REF!</definedName>
    <definedName name="WWWWWWWWWWWWW">#REF!</definedName>
    <definedName name="WWWWWWWWWWWWWWWW" localSheetId="2">#REF!</definedName>
    <definedName name="WWWWWWWWWWWWWWWW">#REF!</definedName>
    <definedName name="X2_" localSheetId="2">#REF!</definedName>
    <definedName name="X2_">#REF!</definedName>
    <definedName name="YFF">[18]지수!$E$14</definedName>
    <definedName name="YYY" localSheetId="2">'[3]98비정기소모'!#REF!</definedName>
    <definedName name="YYY">'[3]98비정기소모'!#REF!</definedName>
    <definedName name="가" localSheetId="2">[16]E.P.T수량산출서!#REF!</definedName>
    <definedName name="가">[16]E.P.T수량산출서!#REF!</definedName>
    <definedName name="간접노무" localSheetId="2">[19]건축내역!#REF!</definedName>
    <definedName name="간접노무">[19]건축내역!#REF!</definedName>
    <definedName name="강관동바리공터널" localSheetId="2">[4]목재동바리!#REF!</definedName>
    <definedName name="강관동바리공터널">[4]목재동바리!#REF!</definedName>
    <definedName name="강재실링" localSheetId="2">[4]목재동바리!#REF!</definedName>
    <definedName name="강재실링">[4]목재동바리!#REF!</definedName>
    <definedName name="갱내버럭운반토사" localSheetId="2">[4]목재동바리!#REF!</definedName>
    <definedName name="갱내버럭운반토사">[4]목재동바리!#REF!</definedName>
    <definedName name="갱내버럭운반호박" localSheetId="2">[4]목재동바리!#REF!</definedName>
    <definedName name="갱내버럭운반호박">[4]목재동바리!#REF!</definedName>
    <definedName name="갱내버럭운반호박돌" localSheetId="2">[4]목재동바리!#REF!</definedName>
    <definedName name="갱내버럭운반호박돌">[4]목재동바리!#REF!</definedName>
    <definedName name="거푸집OPEN" localSheetId="2">[4]목재동바리!#REF!</definedName>
    <definedName name="거푸집OPEN">[4]목재동바리!#REF!</definedName>
    <definedName name="거푸집타설" localSheetId="2">[4]목재동바리!#REF!</definedName>
    <definedName name="거푸집타설">[4]목재동바리!#REF!</definedName>
    <definedName name="거푸집터널" localSheetId="2">[4]목재동바리!#REF!</definedName>
    <definedName name="거푸집터널">[4]목재동바리!#REF!</definedName>
    <definedName name="검토">[20]지수!$E$14</definedName>
    <definedName name="견적" localSheetId="2">#REF!</definedName>
    <definedName name="견적">#REF!</definedName>
    <definedName name="계정별" localSheetId="2">[21]FOB발!#REF!</definedName>
    <definedName name="계정별">[21]FOB발!#REF!</definedName>
    <definedName name="공" localSheetId="5" hidden="1">{#N/A,#N/A,TRUE,"960318-1";#N/A,#N/A,TRUE,"960318-2";#N/A,#N/A,TRUE,"960318-3"}</definedName>
    <definedName name="공" localSheetId="4" hidden="1">{#N/A,#N/A,TRUE,"960318-1";#N/A,#N/A,TRUE,"960318-2";#N/A,#N/A,TRUE,"960318-3"}</definedName>
    <definedName name="공" hidden="1">{#N/A,#N/A,TRUE,"960318-1";#N/A,#N/A,TRUE,"960318-2";#N/A,#N/A,TRUE,"960318-3"}</definedName>
    <definedName name="공부" localSheetId="5" hidden="1">{#N/A,#N/A,TRUE,"960318-1";#N/A,#N/A,TRUE,"960318-2";#N/A,#N/A,TRUE,"960318-3"}</definedName>
    <definedName name="공부" localSheetId="4" hidden="1">{#N/A,#N/A,TRUE,"960318-1";#N/A,#N/A,TRUE,"960318-2";#N/A,#N/A,TRUE,"960318-3"}</definedName>
    <definedName name="공부" hidden="1">{#N/A,#N/A,TRUE,"960318-1";#N/A,#N/A,TRUE,"960318-2";#N/A,#N/A,TRUE,"960318-3"}</definedName>
    <definedName name="공사" localSheetId="5" hidden="1">{#N/A,#N/A,TRUE,"960318-1";#N/A,#N/A,TRUE,"960318-2";#N/A,#N/A,TRUE,"960318-3"}</definedName>
    <definedName name="공사" localSheetId="4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localSheetId="5" hidden="1">{#N/A,#N/A,TRUE,"960318-1";#N/A,#N/A,TRUE,"960318-2";#N/A,#N/A,TRUE,"960318-3"}</definedName>
    <definedName name="공사요청" localSheetId="4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localSheetId="5" hidden="1">{#N/A,#N/A,FALSE,"제목"}</definedName>
    <definedName name="공사요청2" localSheetId="4" hidden="1">{#N/A,#N/A,FALSE,"제목"}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 localSheetId="2">#REF!</definedName>
    <definedName name="교량별금액">#REF!</definedName>
    <definedName name="구" localSheetId="2">#REF!</definedName>
    <definedName name="구">#REF!</definedName>
    <definedName name="구조물공" localSheetId="2">#REF!</definedName>
    <definedName name="구조물공">#REF!</definedName>
    <definedName name="국산화팀별" localSheetId="2">[23]국산화!#REF!</definedName>
    <definedName name="국산화팀별">[23]국산화!#REF!</definedName>
    <definedName name="국산화팀별2" localSheetId="2">[24]국산화!#REF!</definedName>
    <definedName name="국산화팀별2">[24]국산화!#REF!</definedName>
    <definedName name="그라우팅천공토사" localSheetId="2">[4]목재동바리!#REF!</definedName>
    <definedName name="그라우팅천공토사">[4]목재동바리!#REF!</definedName>
    <definedName name="기계기구설치" localSheetId="2">[4]목재동바리!#REF!</definedName>
    <definedName name="기계기구설치">[4]목재동바리!#REF!</definedName>
    <definedName name="기초무근CON타설인력" localSheetId="2">[4]목재동바리!#REF!</definedName>
    <definedName name="기초무근CON타설인력">[4]목재동바리!#REF!</definedName>
    <definedName name="긴거" localSheetId="5" hidden="1">{#N/A,#N/A,TRUE,"960318-1";#N/A,#N/A,TRUE,"960318-2";#N/A,#N/A,TRUE,"960318-3"}</definedName>
    <definedName name="긴거" localSheetId="4" hidden="1">{#N/A,#N/A,TRUE,"960318-1";#N/A,#N/A,TRUE,"960318-2";#N/A,#N/A,TRUE,"960318-3"}</definedName>
    <definedName name="긴거" hidden="1">{#N/A,#N/A,TRUE,"960318-1";#N/A,#N/A,TRUE,"960318-2";#N/A,#N/A,TRUE,"960318-3"}</definedName>
    <definedName name="끝" localSheetId="2">#REF!</definedName>
    <definedName name="끝">#REF!</definedName>
    <definedName name="ㄴㅇ" localSheetId="2">[25]교각별수량!#REF!</definedName>
    <definedName name="ㄴㅇ">[25]교각별수량!#REF!</definedName>
    <definedName name="나" localSheetId="5" hidden="1">{#N/A,#N/A,TRUE,"960318-1";#N/A,#N/A,TRUE,"960318-2";#N/A,#N/A,TRUE,"960318-3"}</definedName>
    <definedName name="나" localSheetId="4" hidden="1">{#N/A,#N/A,TRUE,"960318-1";#N/A,#N/A,TRUE,"960318-2";#N/A,#N/A,TRUE,"960318-3"}</definedName>
    <definedName name="나" hidden="1">{#N/A,#N/A,TRUE,"960318-1";#N/A,#N/A,TRUE,"960318-2";#N/A,#N/A,TRUE,"960318-3"}</definedName>
    <definedName name="노임" localSheetId="2">#REF!</definedName>
    <definedName name="노임">#REF!</definedName>
    <definedName name="니ㅏ어리ㅏㄴㄹ" localSheetId="2">#REF!</definedName>
    <definedName name="니ㅏ어리ㅏㄴㄹ">#REF!</definedName>
    <definedName name="단가" localSheetId="2">#REF!</definedName>
    <definedName name="단가">#REF!</definedName>
    <definedName name="단가산출" localSheetId="2">#REF!</definedName>
    <definedName name="단가산출">#REF!</definedName>
    <definedName name="단가조사서" localSheetId="2">#REF!</definedName>
    <definedName name="단가조사서">#REF!</definedName>
    <definedName name="단위중량" localSheetId="2">#REF!</definedName>
    <definedName name="단위중량">#REF!</definedName>
    <definedName name="단위중량2" localSheetId="2">#REF!</definedName>
    <definedName name="단위중량2">#REF!</definedName>
    <definedName name="동양" localSheetId="2" hidden="1">[26]내역서!#REF!</definedName>
    <definedName name="동양" hidden="1">[26]내역서!#REF!</definedName>
    <definedName name="되메우기다짐램머다짐" localSheetId="2">[4]목재동바리!#REF!</definedName>
    <definedName name="되메우기다짐램머다짐">[4]목재동바리!#REF!</definedName>
    <definedName name="뒷채움" localSheetId="2">[4]목재동바리!#REF!</definedName>
    <definedName name="뒷채움">[4]목재동바리!#REF!</definedName>
    <definedName name="떼붙임줄떼" localSheetId="2">[4]목재동바리!#REF!</definedName>
    <definedName name="떼붙임줄떼">[4]목재동바리!#REF!</definedName>
    <definedName name="띠장설치및해체" localSheetId="2">[4]목재동바리!#REF!</definedName>
    <definedName name="띠장설치및해체">[4]목재동바리!#REF!</definedName>
    <definedName name="라이닝몰탈" localSheetId="2">[4]목재동바리!#REF!</definedName>
    <definedName name="라이닝몰탈">[4]목재동바리!#REF!</definedName>
    <definedName name="라이닝인력" localSheetId="2">[4]목재동바리!#REF!</definedName>
    <definedName name="라이닝인력">[4]목재동바리!#REF!</definedName>
    <definedName name="ㅁ1" localSheetId="2">[27]내역서!#REF!</definedName>
    <definedName name="ㅁ1">[27]내역서!#REF!</definedName>
    <definedName name="ㅁㄴ">[9]지수!$E$14</definedName>
    <definedName name="ㅁㅁ">[9]지수!$E$12</definedName>
    <definedName name="ㅁㅁㅁ" localSheetId="2" hidden="1">#REF!</definedName>
    <definedName name="ㅁㅁㅁ" hidden="1">#REF!</definedName>
    <definedName name="ㅁㅁㅁㅁㅁ">'[8]토공(우물통,기타) '!$V$2:$AG$22</definedName>
    <definedName name="ㅁㅇㄴㄹ" localSheetId="2">[28]수량산출서!#REF!</definedName>
    <definedName name="ㅁㅇㄴㄹ">[28]수량산출서!#REF!</definedName>
    <definedName name="막장막이설치해체" localSheetId="2">[4]목재동바리!#REF!</definedName>
    <definedName name="막장막이설치해체">[4]목재동바리!#REF!</definedName>
    <definedName name="명칭" localSheetId="2">[17]일위!#REF!</definedName>
    <definedName name="명칭">[17]일위!#REF!</definedName>
    <definedName name="몰탈바름" localSheetId="2">[4]목재동바리!#REF!</definedName>
    <definedName name="몰탈바름">[4]목재동바리!#REF!</definedName>
    <definedName name="바닥지지판설치" localSheetId="2">[4]목재동바리!#REF!</definedName>
    <definedName name="바닥지지판설치">[4]목재동바리!#REF!</definedName>
    <definedName name="발진기지제작및설치해체" localSheetId="2">[4]목재동바리!#REF!</definedName>
    <definedName name="발진기지제작및설치해체">[4]목재동바리!#REF!</definedName>
    <definedName name="배수공" localSheetId="2">#REF!</definedName>
    <definedName name="배수공">#REF!</definedName>
    <definedName name="별지">[29]투찰!$B$2:$K$1722</definedName>
    <definedName name="보걸이설치" localSheetId="2">[4]목재동바리!#REF!</definedName>
    <definedName name="보걸이설치">[4]목재동바리!#REF!</definedName>
    <definedName name="부대공" localSheetId="2">#REF!</definedName>
    <definedName name="부대공">#REF!</definedName>
    <definedName name="부대공2" localSheetId="2">#REF!</definedName>
    <definedName name="부대공2">#REF!</definedName>
    <definedName name="비">[9]지수!$E$14</definedName>
    <definedName name="비계공" localSheetId="2">[4]목재동바리!#REF!</definedName>
    <definedName name="비계공">[4]목재동바리!#REF!</definedName>
    <definedName name="산근" localSheetId="2">[30]수량산출서!#REF!</definedName>
    <definedName name="산근">[30]수량산출서!#REF!</definedName>
    <definedName name="산출근거" localSheetId="2">#REF!</definedName>
    <definedName name="산출근거">#REF!</definedName>
    <definedName name="산표" localSheetId="2">#REF!</definedName>
    <definedName name="산표">#REF!</definedName>
    <definedName name="새N" localSheetId="2">[16]E.P.T수량산출서!#REF!</definedName>
    <definedName name="새N">[16]E.P.T수량산출서!#REF!</definedName>
    <definedName name="설비" localSheetId="5" hidden="1">{#N/A,#N/A,TRUE,"960318-1";#N/A,#N/A,TRUE,"960318-2";#N/A,#N/A,TRUE,"960318-3"}</definedName>
    <definedName name="설비" localSheetId="4" hidden="1">{#N/A,#N/A,TRUE,"960318-1";#N/A,#N/A,TRUE,"960318-2";#N/A,#N/A,TRUE,"960318-3"}</definedName>
    <definedName name="설비" hidden="1">{#N/A,#N/A,TRUE,"960318-1";#N/A,#N/A,TRUE,"960318-2";#N/A,#N/A,TRUE,"960318-3"}</definedName>
    <definedName name="설비1" localSheetId="5" hidden="1">{#N/A,#N/A,TRUE,"960318-1";#N/A,#N/A,TRUE,"960318-2";#N/A,#N/A,TRUE,"960318-3"}</definedName>
    <definedName name="설비1" localSheetId="4" hidden="1">{#N/A,#N/A,TRUE,"960318-1";#N/A,#N/A,TRUE,"960318-2";#N/A,#N/A,TRUE,"960318-3"}</definedName>
    <definedName name="설비1" hidden="1">{#N/A,#N/A,TRUE,"960318-1";#N/A,#N/A,TRUE,"960318-2";#N/A,#N/A,TRUE,"960318-3"}</definedName>
    <definedName name="성도" localSheetId="5" hidden="1">{#N/A,#N/A,TRUE,"960318-1";#N/A,#N/A,TRUE,"960318-2";#N/A,#N/A,TRUE,"960318-3"}</definedName>
    <definedName name="성도" localSheetId="4" hidden="1">{#N/A,#N/A,TRUE,"960318-1";#N/A,#N/A,TRUE,"960318-2";#N/A,#N/A,TRUE,"960318-3"}</definedName>
    <definedName name="성도" hidden="1">{#N/A,#N/A,TRUE,"960318-1";#N/A,#N/A,TRUE,"960318-2";#N/A,#N/A,TRUE,"960318-3"}</definedName>
    <definedName name="성토" localSheetId="2">[4]목재동바리!#REF!</definedName>
    <definedName name="성토">[4]목재동바리!#REF!</definedName>
    <definedName name="수량" localSheetId="2">#REF!</definedName>
    <definedName name="수량">#REF!</definedName>
    <definedName name="시공이음" localSheetId="2">[4]목재동바리!#REF!</definedName>
    <definedName name="시공이음">[4]목재동바리!#REF!</definedName>
    <definedName name="시멘트그라우팅" localSheetId="2">[4]목재동바리!#REF!</definedName>
    <definedName name="시멘트그라우팅">[4]목재동바리!#REF!</definedName>
    <definedName name="신" localSheetId="2">#REF!</definedName>
    <definedName name="신">#REF!</definedName>
    <definedName name="신화" localSheetId="5" hidden="1">{#N/A,#N/A,TRUE,"960318-1";#N/A,#N/A,TRUE,"960318-2";#N/A,#N/A,TRUE,"960318-3"}</definedName>
    <definedName name="신화" localSheetId="4" hidden="1">{#N/A,#N/A,TRUE,"960318-1";#N/A,#N/A,TRUE,"960318-2";#N/A,#N/A,TRUE,"960318-3"}</definedName>
    <definedName name="신화" hidden="1">{#N/A,#N/A,TRUE,"960318-1";#N/A,#N/A,TRUE,"960318-2";#N/A,#N/A,TRUE,"960318-3"}</definedName>
    <definedName name="ㅇㅇ" localSheetId="2">[25]교각별수량!#REF!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 localSheetId="2">[4]목재동바리!#REF!</definedName>
    <definedName name="아스콘걷어내기">[4]목재동바리!#REF!</definedName>
    <definedName name="아스팔트방수" localSheetId="2">[4]목재동바리!#REF!</definedName>
    <definedName name="아스팔트방수">[4]목재동바리!#REF!</definedName>
    <definedName name="아스팔트절단" localSheetId="2">[4]목재동바리!#REF!</definedName>
    <definedName name="아스팔트절단">[4]목재동바리!#REF!</definedName>
    <definedName name="영상" localSheetId="5" hidden="1">{#N/A,#N/A,TRUE,"960318-1";#N/A,#N/A,TRUE,"960318-2";#N/A,#N/A,TRUE,"960318-3"}</definedName>
    <definedName name="영상" localSheetId="4" hidden="1">{#N/A,#N/A,TRUE,"960318-1";#N/A,#N/A,TRUE,"960318-2";#N/A,#N/A,TRUE,"960318-3"}</definedName>
    <definedName name="영상" hidden="1">{#N/A,#N/A,TRUE,"960318-1";#N/A,#N/A,TRUE,"960318-2";#N/A,#N/A,TRUE,"960318-3"}</definedName>
    <definedName name="영상1" localSheetId="5" hidden="1">{#N/A,#N/A,TRUE,"960318-1";#N/A,#N/A,TRUE,"960318-2";#N/A,#N/A,TRUE,"960318-3"}</definedName>
    <definedName name="영상1" localSheetId="4" hidden="1">{#N/A,#N/A,TRUE,"960318-1";#N/A,#N/A,TRUE,"960318-2";#N/A,#N/A,TRUE,"960318-3"}</definedName>
    <definedName name="영상1" hidden="1">{#N/A,#N/A,TRUE,"960318-1";#N/A,#N/A,TRUE,"960318-2";#N/A,#N/A,TRUE,"960318-3"}</definedName>
    <definedName name="요약" localSheetId="2">[31]국산화!#REF!</definedName>
    <definedName name="요약">[31]국산화!#REF!</definedName>
    <definedName name="운반거리" localSheetId="2">[30]수량산출서!#REF!</definedName>
    <definedName name="운반거리">[30]수량산출서!#REF!</definedName>
    <definedName name="원" localSheetId="2">#REF!</definedName>
    <definedName name="원">#REF!</definedName>
    <definedName name="익스팬션" localSheetId="2">#REF!</definedName>
    <definedName name="익스팬션">#REF!</definedName>
    <definedName name="인N" localSheetId="2">[16]E.P.T수량산출서!#REF!</definedName>
    <definedName name="인N">[16]E.P.T수량산출서!#REF!</definedName>
    <definedName name="자대단가" localSheetId="2">#REF!</definedName>
    <definedName name="자대단가">#REF!</definedName>
    <definedName name="자재단가" localSheetId="2">#REF!</definedName>
    <definedName name="자재단가">#REF!</definedName>
    <definedName name="자재대" localSheetId="2">#REF!</definedName>
    <definedName name="자재대">#REF!</definedName>
    <definedName name="잔토처리토사" localSheetId="2">[4]목재동바리!#REF!</definedName>
    <definedName name="잔토처리토사">[4]목재동바리!#REF!</definedName>
    <definedName name="잔토처리호박돌" localSheetId="2">[4]목재동바리!#REF!</definedName>
    <definedName name="잔토처리호박돌">[4]목재동바리!#REF!</definedName>
    <definedName name="잡석깔기" localSheetId="2">[4]목재동바리!#REF!</definedName>
    <definedName name="잡석깔기">[4]목재동바리!#REF!</definedName>
    <definedName name="장">[9]지수!$E$12</definedName>
    <definedName name="장비">[9]지수!$E$12</definedName>
    <definedName name="재료비" localSheetId="2">[32]건축내역!#REF!</definedName>
    <definedName name="재료비">[32]건축내역!#REF!</definedName>
    <definedName name="재료비집계표" localSheetId="2">[33]건축내역!#REF!</definedName>
    <definedName name="재료비집계표">[33]건축내역!#REF!</definedName>
    <definedName name="절토" localSheetId="2">[4]목재동바리!#REF!</definedName>
    <definedName name="절토">[4]목재동바리!#REF!</definedName>
    <definedName name="제_1회_기성부분_명세서" localSheetId="2">#REF!</definedName>
    <definedName name="제_1회_기성부분_명세서">#REF!</definedName>
    <definedName name="주변시멘트그라우팅" localSheetId="2">[4]목재동바리!#REF!</definedName>
    <definedName name="주변시멘트그라우팅">[4]목재동바리!#REF!</definedName>
    <definedName name="중기단가2" localSheetId="2">#REF!</definedName>
    <definedName name="중기단가2">#REF!</definedName>
    <definedName name="지보공제작" localSheetId="2">[4]목재동바리!#REF!</definedName>
    <definedName name="지보공제작">[4]목재동바리!#REF!</definedName>
    <definedName name="직N" localSheetId="2">[16]E.P.T수량산출서!#REF!</definedName>
    <definedName name="직N">[16]E.P.T수량산출서!#REF!</definedName>
    <definedName name="직종" localSheetId="2">#REF!</definedName>
    <definedName name="직종">#REF!</definedName>
    <definedName name="집계">'[22]토공(우물통,기타) '!$M$8:$U$25</definedName>
    <definedName name="집계1">'[22]토공(우물통,기타) '!$M$8:$U$25</definedName>
    <definedName name="집행" localSheetId="5" hidden="1">{#N/A,#N/A,TRUE,"960318-1";#N/A,#N/A,TRUE,"960318-2";#N/A,#N/A,TRUE,"960318-3"}</definedName>
    <definedName name="집행" localSheetId="4" hidden="1">{#N/A,#N/A,TRUE,"960318-1";#N/A,#N/A,TRUE,"960318-2";#N/A,#N/A,TRUE,"960318-3"}</definedName>
    <definedName name="집행" hidden="1">{#N/A,#N/A,TRUE,"960318-1";#N/A,#N/A,TRUE,"960318-2";#N/A,#N/A,TRUE,"960318-3"}</definedName>
    <definedName name="집행품의" localSheetId="5" hidden="1">{#N/A,#N/A,TRUE,"960318-1";#N/A,#N/A,TRUE,"960318-2";#N/A,#N/A,TRUE,"960318-3"}</definedName>
    <definedName name="집행품의" localSheetId="4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 localSheetId="2">[4]목재동바리!#REF!</definedName>
    <definedName name="채움그라우팅">[4]목재동바리!#REF!</definedName>
    <definedName name="책연1" localSheetId="2">#REF!</definedName>
    <definedName name="책연1">#REF!</definedName>
    <definedName name="책연2" localSheetId="2">#REF!</definedName>
    <definedName name="책연2">#REF!</definedName>
    <definedName name="철근가공조립OPEN" localSheetId="2">[4]목재동바리!#REF!</definedName>
    <definedName name="철근가공조립OPEN">[4]목재동바리!#REF!</definedName>
    <definedName name="철근가공조립터널구간" localSheetId="2">[4]목재동바리!#REF!</definedName>
    <definedName name="철근가공조립터널구간">[4]목재동바리!#REF!</definedName>
    <definedName name="철근콘크리트깨기" localSheetId="2">[4]목재동바리!#REF!</definedName>
    <definedName name="철근콘크리트깨기">[4]목재동바리!#REF!</definedName>
    <definedName name="철근콘크리트타설" localSheetId="2">[4]목재동바리!#REF!</definedName>
    <definedName name="철근콘크리트타설">[4]목재동바리!#REF!</definedName>
    <definedName name="콘크리트타설" localSheetId="2">[4]목재동바리!#REF!</definedName>
    <definedName name="콘크리트타설">[4]목재동바리!#REF!</definedName>
    <definedName name="터파기" localSheetId="2">[4]목재동바리!#REF!</definedName>
    <definedName name="터파기">[4]목재동바리!#REF!</definedName>
    <definedName name="터파기고" localSheetId="2">#REF!</definedName>
    <definedName name="터파기고">#REF!</definedName>
    <definedName name="토공" localSheetId="2">#REF!</definedName>
    <definedName name="토공">#REF!</definedName>
    <definedName name="토류판설치" localSheetId="2">[4]목재동바리!#REF!</definedName>
    <definedName name="토류판설치">[4]목재동바리!#REF!</definedName>
    <definedName name="토류판설치및해체" localSheetId="2">[4]목재동바리!#REF!</definedName>
    <definedName name="토류판설치및해체">[4]목재동바리!#REF!</definedName>
    <definedName name="투자">[20]지수!$E$12</definedName>
    <definedName name="폐기물" localSheetId="5" hidden="1">{#N/A,#N/A,TRUE,"960318-1";#N/A,#N/A,TRUE,"960318-2";#N/A,#N/A,TRUE,"960318-3"}</definedName>
    <definedName name="폐기물" localSheetId="4" hidden="1">{#N/A,#N/A,TRUE,"960318-1";#N/A,#N/A,TRUE,"960318-2";#N/A,#N/A,TRUE,"960318-3"}</definedName>
    <definedName name="폐기물" hidden="1">{#N/A,#N/A,TRUE,"960318-1";#N/A,#N/A,TRUE,"960318-2";#N/A,#N/A,TRUE,"960318-3"}</definedName>
    <definedName name="폐기물운반비" localSheetId="2">[4]목재동바리!#REF!</definedName>
    <definedName name="폐기물운반비">[4]목재동바리!#REF!</definedName>
    <definedName name="폐기물처리" localSheetId="5" hidden="1">{#N/A,#N/A,TRUE,"960318-1";#N/A,#N/A,TRUE,"960318-2";#N/A,#N/A,TRUE,"960318-3"}</definedName>
    <definedName name="폐기물처리" localSheetId="4" hidden="1">{#N/A,#N/A,TRUE,"960318-1";#N/A,#N/A,TRUE,"960318-2";#N/A,#N/A,TRUE,"960318-3"}</definedName>
    <definedName name="폐기물처리" hidden="1">{#N/A,#N/A,TRUE,"960318-1";#N/A,#N/A,TRUE,"960318-2";#N/A,#N/A,TRUE,"960318-3"}</definedName>
    <definedName name="포장" localSheetId="2">#REF!</definedName>
    <definedName name="포장">#REF!</definedName>
    <definedName name="포장공" localSheetId="2">#REF!</definedName>
    <definedName name="포장공">#REF!</definedName>
    <definedName name="품셈공종">[34]품셈TABLE!$C$2:$C$50</definedName>
    <definedName name="품셈단가">[34]품셈TABLE!$D$2:$D$50</definedName>
    <definedName name="현탁액형주입비" localSheetId="2">[4]목재동바리!#REF!</definedName>
    <definedName name="현탁액형주입비">[4]목재동바리!#REF!</definedName>
    <definedName name="횡배수관및날개벽수량조서" localSheetId="2">[35]횡배수관토공수량!#REF!</definedName>
    <definedName name="횡배수관및날개벽수량조서">[35]횡배수관토공수량!#REF!</definedName>
    <definedName name="흄관부설및접합" localSheetId="2">[4]목재동바리!#REF!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5725"/>
</workbook>
</file>

<file path=xl/calcChain.xml><?xml version="1.0" encoding="utf-8"?>
<calcChain xmlns="http://schemas.openxmlformats.org/spreadsheetml/2006/main">
  <c r="H10" i="12"/>
  <c r="F10"/>
  <c r="K11" i="16"/>
  <c r="F9" l="1"/>
  <c r="G9" l="1"/>
  <c r="M9" s="1"/>
  <c r="L9"/>
  <c r="H8" l="1"/>
  <c r="I8" s="1"/>
  <c r="F8"/>
  <c r="H6"/>
  <c r="I6" s="1"/>
  <c r="H7"/>
  <c r="F6"/>
  <c r="M122" i="17" l="1"/>
  <c r="G122"/>
  <c r="L7" i="16"/>
  <c r="I7"/>
  <c r="M7" s="1"/>
  <c r="G8"/>
  <c r="M8" s="1"/>
  <c r="L8"/>
  <c r="I122" i="17"/>
  <c r="L6" i="16"/>
  <c r="G6"/>
  <c r="M6" l="1"/>
  <c r="M11" s="1"/>
  <c r="G11"/>
  <c r="E6" i="12" s="1"/>
  <c r="F6" s="1"/>
  <c r="I11" i="16"/>
  <c r="G6" i="12" s="1"/>
  <c r="I8" i="22" l="1"/>
  <c r="J8" s="1"/>
  <c r="G10" l="1"/>
  <c r="H10" s="1"/>
  <c r="E15" l="1"/>
  <c r="F15" l="1"/>
  <c r="G15" l="1"/>
  <c r="H15" l="1"/>
  <c r="L15" s="1"/>
  <c r="K15"/>
  <c r="E10" l="1"/>
  <c r="K10" l="1"/>
  <c r="F10"/>
  <c r="L10" s="1"/>
  <c r="I18" l="1"/>
  <c r="G14"/>
  <c r="H14" s="1"/>
  <c r="K18" l="1"/>
  <c r="J18"/>
  <c r="L18" l="1"/>
  <c r="J19"/>
  <c r="L19" s="1"/>
  <c r="I7"/>
  <c r="J7" l="1"/>
  <c r="J16" s="1"/>
  <c r="I5" i="12"/>
  <c r="J5" s="1"/>
  <c r="I9" l="1"/>
  <c r="K9" l="1"/>
  <c r="J9" s="1"/>
  <c r="J10" s="1"/>
  <c r="L9" l="1"/>
  <c r="L10" s="1"/>
  <c r="I15" i="14" l="1"/>
  <c r="G13" i="22"/>
  <c r="H13" s="1"/>
  <c r="E7" l="1"/>
  <c r="F7" s="1"/>
  <c r="G12"/>
  <c r="H12" s="1"/>
  <c r="J7" i="12"/>
  <c r="G7" i="22" l="1"/>
  <c r="K7" s="1"/>
  <c r="G8"/>
  <c r="H8" s="1"/>
  <c r="H7" l="1"/>
  <c r="L7" s="1"/>
  <c r="E8"/>
  <c r="E9"/>
  <c r="K6" i="12"/>
  <c r="H6"/>
  <c r="L6" s="1"/>
  <c r="E11" i="22" l="1"/>
  <c r="F11" s="1"/>
  <c r="G6"/>
  <c r="H6" s="1"/>
  <c r="F8"/>
  <c r="L8" s="1"/>
  <c r="K8"/>
  <c r="E12"/>
  <c r="F9"/>
  <c r="E14"/>
  <c r="E13" l="1"/>
  <c r="E6"/>
  <c r="K14"/>
  <c r="F14"/>
  <c r="L14" s="1"/>
  <c r="G11"/>
  <c r="F12"/>
  <c r="L12" s="1"/>
  <c r="K12"/>
  <c r="K13" l="1"/>
  <c r="F13"/>
  <c r="L13" s="1"/>
  <c r="H11"/>
  <c r="L11" s="1"/>
  <c r="K11"/>
  <c r="K6"/>
  <c r="F6"/>
  <c r="L6" l="1"/>
  <c r="F16"/>
  <c r="E5" i="12" s="1"/>
  <c r="F5" l="1"/>
  <c r="F7" l="1"/>
  <c r="G9" i="22" l="1"/>
  <c r="H9" l="1"/>
  <c r="K9"/>
  <c r="H16" l="1"/>
  <c r="G5" i="12" s="1"/>
  <c r="L9" i="22"/>
  <c r="L16" s="1"/>
  <c r="H5" i="12" l="1"/>
  <c r="K5"/>
  <c r="L5" l="1"/>
  <c r="L7" s="1"/>
  <c r="H7"/>
</calcChain>
</file>

<file path=xl/sharedStrings.xml><?xml version="1.0" encoding="utf-8"?>
<sst xmlns="http://schemas.openxmlformats.org/spreadsheetml/2006/main" count="700" uniqueCount="406">
  <si>
    <t>단위</t>
  </si>
  <si>
    <t>비고</t>
  </si>
  <si>
    <t>수  량</t>
  </si>
  <si>
    <t>단  가</t>
  </si>
  <si>
    <t>금  액</t>
  </si>
  <si>
    <t>기계경비</t>
  </si>
  <si>
    <t>수량</t>
  </si>
  <si>
    <t>재  료  비</t>
  </si>
  <si>
    <t>노  무  비</t>
  </si>
  <si>
    <t>경      비</t>
  </si>
  <si>
    <t>합      계</t>
  </si>
  <si>
    <t>품      명</t>
  </si>
  <si>
    <t>규      격</t>
  </si>
  <si>
    <t>설    계    내    역    서</t>
    <phoneticPr fontId="3" type="noConversion"/>
  </si>
  <si>
    <t>금          액</t>
    <phoneticPr fontId="3" type="noConversion"/>
  </si>
  <si>
    <t>작업부산물 ( ▲ )</t>
  </si>
  <si>
    <t>소       계 ( Ａ )</t>
  </si>
  <si>
    <t>직접노무비</t>
  </si>
  <si>
    <t>간접노무비</t>
  </si>
  <si>
    <t>×</t>
  </si>
  <si>
    <t>산재보험료</t>
  </si>
  <si>
    <t>(Ｂ)</t>
    <phoneticPr fontId="3" type="noConversion"/>
  </si>
  <si>
    <t>안전관리비</t>
  </si>
  <si>
    <t>×</t>
    <phoneticPr fontId="3" type="noConversion"/>
  </si>
  <si>
    <t>(A+직.노+기계경비)</t>
    <phoneticPr fontId="3" type="noConversion"/>
  </si>
  <si>
    <t>기 타 경 비</t>
  </si>
  <si>
    <t>(Ａ+Ｂ)</t>
  </si>
  <si>
    <t>합                  계</t>
  </si>
  <si>
    <t>(Ａ+Ｂ+Ｃ)</t>
  </si>
  <si>
    <t>(Ｂ+Ｃ+Ｄ)</t>
  </si>
  <si>
    <t>총       원       가</t>
  </si>
  <si>
    <t>총원가</t>
  </si>
  <si>
    <t>총    공    사    원    가</t>
  </si>
  <si>
    <t>㎡</t>
    <phoneticPr fontId="3" type="noConversion"/>
  </si>
  <si>
    <t>(직접노무비)</t>
    <phoneticPr fontId="3" type="noConversion"/>
  </si>
  <si>
    <t>고용보험료</t>
    <phoneticPr fontId="10" type="noConversion"/>
  </si>
  <si>
    <t>국민건강보험료</t>
    <phoneticPr fontId="10" type="noConversion"/>
  </si>
  <si>
    <t>국민연금보험료</t>
    <phoneticPr fontId="10" type="noConversion"/>
  </si>
  <si>
    <t>노인장기요양보험료</t>
    <phoneticPr fontId="10" type="noConversion"/>
  </si>
  <si>
    <t>환경보전비</t>
    <phoneticPr fontId="3" type="noConversion"/>
  </si>
  <si>
    <t>일 반 관 리 비 (Ｄ)</t>
    <phoneticPr fontId="10" type="noConversion"/>
  </si>
  <si>
    <t>이                 윤</t>
    <phoneticPr fontId="10" type="noConversion"/>
  </si>
  <si>
    <t>폐 기 물  처 리 비</t>
    <phoneticPr fontId="10" type="noConversion"/>
  </si>
  <si>
    <t>부  가  가  치  세</t>
    <phoneticPr fontId="10" type="noConversion"/>
  </si>
  <si>
    <t xml:space="preserve">                                                                                                                     </t>
    <phoneticPr fontId="3" type="noConversion"/>
  </si>
  <si>
    <t>(Ａ+직.노)</t>
    <phoneticPr fontId="3" type="noConversion"/>
  </si>
  <si>
    <t>직접노무비</t>
    <phoneticPr fontId="10" type="noConversion"/>
  </si>
  <si>
    <t>건강보험료</t>
    <phoneticPr fontId="10" type="noConversion"/>
  </si>
  <si>
    <t>㎥</t>
    <phoneticPr fontId="3" type="noConversion"/>
  </si>
  <si>
    <t xml:space="preserve">구      성      비  </t>
    <phoneticPr fontId="3" type="noConversion"/>
  </si>
  <si>
    <t>(재+직노+도급자관급)</t>
    <phoneticPr fontId="3" type="noConversion"/>
  </si>
  <si>
    <t>도급자관급미포함</t>
    <phoneticPr fontId="3" type="noConversion"/>
  </si>
  <si>
    <t>도급자관급포함</t>
    <phoneticPr fontId="3" type="noConversion"/>
  </si>
  <si>
    <t>×</t>
    <phoneticPr fontId="3" type="noConversion"/>
  </si>
  <si>
    <t>(재+직노)×1.2</t>
    <phoneticPr fontId="3" type="noConversion"/>
  </si>
  <si>
    <t>4천만원이상 공사에 적용</t>
    <phoneticPr fontId="3" type="noConversion"/>
  </si>
  <si>
    <t>4천만원이상 공사에 적용
(두개 중 작은값 선택)</t>
    <phoneticPr fontId="3" type="noConversion"/>
  </si>
  <si>
    <t>모든공사에 적용</t>
    <phoneticPr fontId="3" type="noConversion"/>
  </si>
  <si>
    <t>1개월이상 공사에 적용</t>
    <phoneticPr fontId="3" type="noConversion"/>
  </si>
  <si>
    <t>합                계</t>
    <phoneticPr fontId="10" type="noConversion"/>
  </si>
  <si>
    <t>(Ａ+Ｂ+Ｃ)</t>
    <phoneticPr fontId="3" type="noConversion"/>
  </si>
  <si>
    <t>재
료
비</t>
    <phoneticPr fontId="3" type="noConversion"/>
  </si>
  <si>
    <t>노
무
비</t>
    <phoneticPr fontId="10" type="noConversion"/>
  </si>
  <si>
    <t>순
공
사
원
가</t>
    <phoneticPr fontId="3" type="noConversion"/>
  </si>
  <si>
    <t>경
비</t>
    <phoneticPr fontId="3" type="noConversion"/>
  </si>
  <si>
    <t>간접재료비</t>
    <phoneticPr fontId="3" type="noConversion"/>
  </si>
  <si>
    <t>비          고</t>
    <phoneticPr fontId="3" type="noConversion"/>
  </si>
  <si>
    <t>소  계</t>
    <phoneticPr fontId="3" type="noConversion"/>
  </si>
  <si>
    <t>공    종    별    집    계    표</t>
    <phoneticPr fontId="3" type="noConversion"/>
  </si>
  <si>
    <t>공    사    원    가    계    산    서</t>
    <phoneticPr fontId="3" type="noConversion"/>
  </si>
  <si>
    <t>소       계 ( Ｂ )</t>
    <phoneticPr fontId="3" type="noConversion"/>
  </si>
  <si>
    <t>소       계 ( Ｃ )</t>
    <phoneticPr fontId="10" type="noConversion"/>
  </si>
  <si>
    <t>m</t>
    <phoneticPr fontId="3" type="noConversion"/>
  </si>
  <si>
    <t>■ 철거공사</t>
    <phoneticPr fontId="3" type="noConversion"/>
  </si>
  <si>
    <t>식</t>
    <phoneticPr fontId="3" type="noConversion"/>
  </si>
  <si>
    <t>계</t>
    <phoneticPr fontId="3" type="noConversion"/>
  </si>
  <si>
    <t>㎡</t>
    <phoneticPr fontId="3" type="noConversion"/>
  </si>
  <si>
    <t>개소</t>
    <phoneticPr fontId="3" type="noConversion"/>
  </si>
  <si>
    <t>-</t>
    <phoneticPr fontId="3" type="noConversion"/>
  </si>
  <si>
    <t>■ 수장공사</t>
    <phoneticPr fontId="3" type="noConversion"/>
  </si>
  <si>
    <t>ton</t>
    <phoneticPr fontId="3" type="noConversion"/>
  </si>
  <si>
    <t>1. 칸막이 철거</t>
    <phoneticPr fontId="3" type="noConversion"/>
  </si>
  <si>
    <t>㎡</t>
  </si>
  <si>
    <t>■ 방수공사</t>
    <phoneticPr fontId="3" type="noConversion"/>
  </si>
  <si>
    <t>1. 바탕고르기</t>
    <phoneticPr fontId="3" type="noConversion"/>
  </si>
  <si>
    <t>2. 합판거푸집 설치</t>
    <phoneticPr fontId="3" type="noConversion"/>
  </si>
  <si>
    <t>바닥, 24mm 이하, 1:3</t>
    <phoneticPr fontId="3" type="noConversion"/>
  </si>
  <si>
    <t>■ 타일공사</t>
    <phoneticPr fontId="3" type="noConversion"/>
  </si>
  <si>
    <t>대</t>
    <phoneticPr fontId="3" type="noConversion"/>
  </si>
  <si>
    <t>ton</t>
    <phoneticPr fontId="3" type="noConversion"/>
  </si>
  <si>
    <t>1. 강관조립말비계</t>
    <phoneticPr fontId="3" type="noConversion"/>
  </si>
  <si>
    <t>■ 가설공사</t>
    <phoneticPr fontId="3" type="noConversion"/>
  </si>
  <si>
    <t>1. 가설공사</t>
    <phoneticPr fontId="3" type="noConversion"/>
  </si>
  <si>
    <t>2. 철거공사</t>
    <phoneticPr fontId="3" type="noConversion"/>
  </si>
  <si>
    <t>3. 철근콘크리트 공사</t>
    <phoneticPr fontId="3" type="noConversion"/>
  </si>
  <si>
    <t>■ 철근콘크리트 공사</t>
    <phoneticPr fontId="3" type="noConversion"/>
  </si>
  <si>
    <t>벽</t>
    <phoneticPr fontId="3" type="noConversion"/>
  </si>
  <si>
    <t>■ 조적공사</t>
    <phoneticPr fontId="3" type="noConversion"/>
  </si>
  <si>
    <t>■ 미장공사</t>
    <phoneticPr fontId="3" type="noConversion"/>
  </si>
  <si>
    <t>㎡</t>
    <phoneticPr fontId="3" type="noConversion"/>
  </si>
  <si>
    <t>2. 건축물 보양</t>
    <phoneticPr fontId="3" type="noConversion"/>
  </si>
  <si>
    <t>3. 현장정리</t>
    <phoneticPr fontId="3" type="noConversion"/>
  </si>
  <si>
    <t>개소</t>
    <phoneticPr fontId="64" type="noConversion"/>
  </si>
  <si>
    <t>4. 조적공사</t>
    <phoneticPr fontId="3" type="noConversion"/>
  </si>
  <si>
    <t>5. 미장공사</t>
    <phoneticPr fontId="3" type="noConversion"/>
  </si>
  <si>
    <t>6. 타일공사</t>
    <phoneticPr fontId="3" type="noConversion"/>
  </si>
  <si>
    <t>7. 방수공사</t>
    <phoneticPr fontId="3" type="noConversion"/>
  </si>
  <si>
    <t>8. 수장공사</t>
    <phoneticPr fontId="3" type="noConversion"/>
  </si>
  <si>
    <t>9. 창호공사</t>
    <phoneticPr fontId="3" type="noConversion"/>
  </si>
  <si>
    <t>10.도장공사</t>
    <phoneticPr fontId="3" type="noConversion"/>
  </si>
  <si>
    <t>롤러칠, 2회</t>
    <phoneticPr fontId="64" type="noConversion"/>
  </si>
  <si>
    <t>1. 건설폐기물 처리</t>
    <phoneticPr fontId="3" type="noConversion"/>
  </si>
  <si>
    <t>폐벽돌</t>
    <phoneticPr fontId="3" type="noConversion"/>
  </si>
  <si>
    <t>2. 건설폐기물 처리</t>
    <phoneticPr fontId="3" type="noConversion"/>
  </si>
  <si>
    <t>폐타일, 폐도기</t>
    <phoneticPr fontId="3" type="noConversion"/>
  </si>
  <si>
    <t>3. 건설폐기물 처리</t>
    <phoneticPr fontId="3" type="noConversion"/>
  </si>
  <si>
    <t>혼합건설폐기물(칸막이,폐텍스)</t>
    <phoneticPr fontId="3" type="noConversion"/>
  </si>
  <si>
    <t>4. 상차비</t>
    <phoneticPr fontId="3" type="noConversion"/>
  </si>
  <si>
    <t>5. 운반비</t>
    <phoneticPr fontId="3" type="noConversion"/>
  </si>
  <si>
    <t xml:space="preserve">직접재료비   </t>
    <phoneticPr fontId="3" type="noConversion"/>
  </si>
  <si>
    <t>-</t>
    <phoneticPr fontId="3" type="noConversion"/>
  </si>
  <si>
    <t>-</t>
    <phoneticPr fontId="3" type="noConversion"/>
  </si>
  <si>
    <t>소형구조물</t>
    <phoneticPr fontId="3" type="noConversion"/>
  </si>
  <si>
    <t>1. 인력 비빔타설</t>
    <phoneticPr fontId="3" type="noConversion"/>
  </si>
  <si>
    <t>0.5B, 3.6m 이하</t>
    <phoneticPr fontId="3" type="noConversion"/>
  </si>
  <si>
    <t>1.0B, 3.6m 이하</t>
    <phoneticPr fontId="3" type="noConversion"/>
  </si>
  <si>
    <t>1. 시멘트 벽돌 쌓기</t>
    <phoneticPr fontId="3" type="noConversion"/>
  </si>
  <si>
    <t xml:space="preserve">2. 시멘트 벽돌 쌓기 </t>
    <phoneticPr fontId="3" type="noConversion"/>
  </si>
  <si>
    <t>24mm 이하</t>
    <phoneticPr fontId="3" type="noConversion"/>
  </si>
  <si>
    <t>1. 모르타르 바름</t>
    <phoneticPr fontId="3" type="noConversion"/>
  </si>
  <si>
    <t>바닥, 5mm, 300×300</t>
    <phoneticPr fontId="3" type="noConversion"/>
  </si>
  <si>
    <t>2. 타일 압착붙이기</t>
    <phoneticPr fontId="3" type="noConversion"/>
  </si>
  <si>
    <t>벽, 12mm, 300×600</t>
    <phoneticPr fontId="3" type="noConversion"/>
  </si>
  <si>
    <t>3. 타일 떠붙이기</t>
    <phoneticPr fontId="3" type="noConversion"/>
  </si>
  <si>
    <t>벽, 12mm, 300×600</t>
    <phoneticPr fontId="3" type="noConversion"/>
  </si>
  <si>
    <t>㎡</t>
    <phoneticPr fontId="3" type="noConversion"/>
  </si>
  <si>
    <t>4. 타일 접착붙이기</t>
    <phoneticPr fontId="3" type="noConversion"/>
  </si>
  <si>
    <t>바닥</t>
    <phoneticPr fontId="3" type="noConversion"/>
  </si>
  <si>
    <t>1. 시멘트액체방수 바름</t>
    <phoneticPr fontId="64" type="noConversion"/>
  </si>
  <si>
    <t>2. 시멘트액체방수 바름</t>
    <phoneticPr fontId="64" type="noConversion"/>
  </si>
  <si>
    <t>300×600×1.5t, 시공비포함</t>
    <phoneticPr fontId="3" type="noConversion"/>
  </si>
  <si>
    <t>1. 열경화성수지천정재(SMC)</t>
    <phoneticPr fontId="3" type="noConversion"/>
  </si>
  <si>
    <t>AL.몰딩</t>
    <phoneticPr fontId="3" type="noConversion"/>
  </si>
  <si>
    <t>2. 몰딩 설치</t>
    <phoneticPr fontId="3" type="noConversion"/>
  </si>
  <si>
    <t>각재틀, 방수석고보드 2겹</t>
    <phoneticPr fontId="3" type="noConversion"/>
  </si>
  <si>
    <t>3 .칸막이 설치</t>
    <phoneticPr fontId="3" type="noConversion"/>
  </si>
  <si>
    <t>㎡</t>
    <phoneticPr fontId="3" type="noConversion"/>
  </si>
  <si>
    <t>습식, 화강석 20T, 물갈기</t>
    <phoneticPr fontId="3" type="noConversion"/>
  </si>
  <si>
    <t>4. 화강석판재 설치</t>
    <phoneticPr fontId="3" type="noConversion"/>
  </si>
  <si>
    <t>강화유리문(손보호),스텐틀(내부보강)</t>
    <phoneticPr fontId="3" type="noConversion"/>
  </si>
  <si>
    <t>2. 유리끼우기</t>
    <phoneticPr fontId="3" type="noConversion"/>
  </si>
  <si>
    <t>강화유리 8mm, 투명</t>
    <phoneticPr fontId="3" type="noConversion"/>
  </si>
  <si>
    <t>1. SSD-1(1,000×2,800) 설치</t>
    <phoneticPr fontId="64" type="noConversion"/>
  </si>
  <si>
    <t>3. 플로어힌지 설치</t>
    <phoneticPr fontId="64" type="noConversion"/>
  </si>
  <si>
    <t>4. 시선차단필름 부착</t>
    <phoneticPr fontId="3" type="noConversion"/>
  </si>
  <si>
    <t>에칭시트, 시공비포함</t>
    <phoneticPr fontId="3" type="noConversion"/>
  </si>
  <si>
    <t>■ 창호공사</t>
    <phoneticPr fontId="64" type="noConversion"/>
  </si>
  <si>
    <t>■ 도장공사</t>
    <phoneticPr fontId="64" type="noConversion"/>
  </si>
  <si>
    <t>1. 수성페인트칠</t>
    <phoneticPr fontId="64" type="noConversion"/>
  </si>
  <si>
    <t>■ 폐기물처리비</t>
    <phoneticPr fontId="3" type="noConversion"/>
  </si>
  <si>
    <t>계</t>
    <phoneticPr fontId="3" type="noConversion"/>
  </si>
  <si>
    <t>식</t>
    <phoneticPr fontId="3" type="noConversion"/>
  </si>
  <si>
    <t>고철</t>
  </si>
  <si>
    <t>화장실 배관설치</t>
  </si>
  <si>
    <t>화장실 배관철거</t>
  </si>
  <si>
    <t>화장실 도기 공사</t>
  </si>
  <si>
    <t>합 계</t>
    <phoneticPr fontId="3" type="noConversion"/>
  </si>
  <si>
    <t>kg</t>
  </si>
  <si>
    <t>스테인레스</t>
  </si>
  <si>
    <t>스텐</t>
  </si>
  <si>
    <t>Ⅳ-1.</t>
  </si>
  <si>
    <t>고철</t>
    <phoneticPr fontId="3" type="noConversion"/>
  </si>
  <si>
    <t>Ⅳ.</t>
    <phoneticPr fontId="3" type="noConversion"/>
  </si>
  <si>
    <t>개소</t>
  </si>
  <si>
    <t>300 xΦ150, Al</t>
  </si>
  <si>
    <t>사각디퓨져 설치</t>
  </si>
  <si>
    <t>Ⅲ-65.</t>
  </si>
  <si>
    <t>m</t>
  </si>
  <si>
    <t>150mm</t>
  </si>
  <si>
    <t>플렉시블 덕트 설치</t>
  </si>
  <si>
    <t>Ⅲ-64.</t>
  </si>
  <si>
    <t>75mm</t>
  </si>
  <si>
    <t>슬리브설치</t>
  </si>
  <si>
    <t>Ⅲ-63.</t>
  </si>
  <si>
    <t>100mm</t>
  </si>
  <si>
    <t>Ⅲ-62.</t>
  </si>
  <si>
    <t>Ⅲ-61.</t>
  </si>
  <si>
    <t>배관을 위한 구멍 둟기</t>
  </si>
  <si>
    <t>Ⅲ-60.</t>
  </si>
  <si>
    <t>Ⅲ-59.</t>
  </si>
  <si>
    <t>Ⅲ-58.</t>
  </si>
  <si>
    <t>Φ75</t>
  </si>
  <si>
    <t>바닥 배수구 설치</t>
  </si>
  <si>
    <t>Ⅲ-57.</t>
  </si>
  <si>
    <t>50A</t>
  </si>
  <si>
    <t>일반행거설치</t>
  </si>
  <si>
    <t>Ⅲ-56.</t>
  </si>
  <si>
    <t>75A</t>
  </si>
  <si>
    <t>Ⅲ-55.</t>
  </si>
  <si>
    <t>100A</t>
  </si>
  <si>
    <t>Ⅲ-54.</t>
  </si>
  <si>
    <t>125A</t>
  </si>
  <si>
    <t>Ⅲ-53.</t>
  </si>
  <si>
    <t>20SU(15A)</t>
  </si>
  <si>
    <t>절연행거설치</t>
  </si>
  <si>
    <t>Ⅲ-52.</t>
  </si>
  <si>
    <t>25SU(20A)</t>
  </si>
  <si>
    <t>Ⅲ-51.</t>
  </si>
  <si>
    <t>30SU(25A)</t>
  </si>
  <si>
    <t>Ⅲ-50.</t>
  </si>
  <si>
    <t>40SU(32A)</t>
  </si>
  <si>
    <t>Ⅲ-49.</t>
  </si>
  <si>
    <t>60SU(50A)</t>
  </si>
  <si>
    <t>Ⅲ-48.</t>
  </si>
  <si>
    <t>20SU(15A), 25t 난연은박</t>
  </si>
  <si>
    <t>관보온제 설치</t>
  </si>
  <si>
    <t>Ⅲ-47.</t>
  </si>
  <si>
    <t>25SU(20A), 25t 난연은박</t>
  </si>
  <si>
    <t>Ⅲ-46.</t>
  </si>
  <si>
    <t>30SU(25A), 25t 난연은박</t>
  </si>
  <si>
    <t>Ⅲ-45.</t>
  </si>
  <si>
    <t>40SU(32A), 25t 난연은박</t>
  </si>
  <si>
    <t>Ⅲ-44.</t>
  </si>
  <si>
    <t>60SU(50A), 25t 난연은박</t>
  </si>
  <si>
    <t>Ⅲ-43.</t>
  </si>
  <si>
    <t>개</t>
  </si>
  <si>
    <t>DL 50</t>
  </si>
  <si>
    <t>경질관(소켓접합)</t>
  </si>
  <si>
    <t>Ⅲ-42.</t>
  </si>
  <si>
    <t>LT 75 * 50</t>
  </si>
  <si>
    <t>Ⅲ-41.</t>
  </si>
  <si>
    <t>LT 125 * 75</t>
  </si>
  <si>
    <t>Ⅲ-40.</t>
  </si>
  <si>
    <t>LT 75</t>
  </si>
  <si>
    <t>Ⅲ-39.</t>
  </si>
  <si>
    <t>LT 100 * 75</t>
  </si>
  <si>
    <t>Ⅲ-38.</t>
  </si>
  <si>
    <t>LT 100</t>
  </si>
  <si>
    <t>Ⅲ-37.</t>
  </si>
  <si>
    <t>CLT, 125</t>
  </si>
  <si>
    <t>Ⅲ-36.</t>
  </si>
  <si>
    <t>CLT, 100</t>
  </si>
  <si>
    <t>Ⅲ-35.</t>
  </si>
  <si>
    <t>CLT, 75</t>
  </si>
  <si>
    <t>Ⅲ-34.</t>
  </si>
  <si>
    <t>CLT, 50</t>
  </si>
  <si>
    <t>Ⅲ-33.</t>
  </si>
  <si>
    <t>P/T, 75</t>
  </si>
  <si>
    <t>Ⅲ-32.</t>
  </si>
  <si>
    <t>VG2, 50</t>
  </si>
  <si>
    <t>경질관 설치(소켓접합)</t>
  </si>
  <si>
    <t>Ⅲ-31.</t>
  </si>
  <si>
    <t>VG1, 50</t>
  </si>
  <si>
    <t>Ⅲ-30.</t>
  </si>
  <si>
    <t>VG1, 75</t>
  </si>
  <si>
    <t>Ⅲ-29.</t>
  </si>
  <si>
    <t>VG1, 100</t>
  </si>
  <si>
    <t>Ⅲ-28.</t>
  </si>
  <si>
    <t>VG1, 125</t>
  </si>
  <si>
    <t>Ⅲ-27.</t>
  </si>
  <si>
    <t>수전소켓, 25SU * 15A</t>
  </si>
  <si>
    <t>스텐관 이음쇠(이중프레스식)</t>
  </si>
  <si>
    <t>Ⅲ-26.</t>
  </si>
  <si>
    <t>수전소켓, 20SU * 15A</t>
  </si>
  <si>
    <t>Ⅲ-25.</t>
  </si>
  <si>
    <t>수전소켓, 25SU* 20A</t>
  </si>
  <si>
    <t>Ⅲ-24.</t>
  </si>
  <si>
    <t>엘보, 20SU</t>
  </si>
  <si>
    <t>Ⅲ-23.</t>
  </si>
  <si>
    <t>엘보, 25SU</t>
  </si>
  <si>
    <t>Ⅲ-22.</t>
  </si>
  <si>
    <t>엘보, 30SU</t>
  </si>
  <si>
    <t>Ⅲ-21.</t>
  </si>
  <si>
    <t>엘보, 40SU</t>
  </si>
  <si>
    <t>Ⅲ-20.</t>
  </si>
  <si>
    <t>소켓 60SU</t>
  </si>
  <si>
    <t>Ⅲ-19.</t>
  </si>
  <si>
    <t>레듀서, 25SU * 20SU</t>
  </si>
  <si>
    <t>Ⅲ-18.</t>
  </si>
  <si>
    <t>레듀서, 30SU * 25SU</t>
  </si>
  <si>
    <t>Ⅲ-17.</t>
  </si>
  <si>
    <t>레듀서, 30SU * 20SU</t>
  </si>
  <si>
    <t>Ⅲ-16.</t>
  </si>
  <si>
    <t>레듀서, 40SU * 30SU</t>
  </si>
  <si>
    <t>Ⅲ-15.</t>
  </si>
  <si>
    <t>레듀서, 40SU * 25SU</t>
  </si>
  <si>
    <t>Ⅲ-14.</t>
  </si>
  <si>
    <t>레듀서, 40SU * 20SU</t>
  </si>
  <si>
    <t>Ⅲ-13.</t>
  </si>
  <si>
    <t>레듀서, 60S * 40SU</t>
  </si>
  <si>
    <t>Ⅲ-12.</t>
  </si>
  <si>
    <t>레듀서, 60S * 25SU</t>
  </si>
  <si>
    <t>Ⅲ-11.</t>
  </si>
  <si>
    <t>티, 25SU</t>
  </si>
  <si>
    <t>Ⅲ-10.</t>
  </si>
  <si>
    <t>티, 30SU</t>
  </si>
  <si>
    <t>Ⅲ-9.</t>
  </si>
  <si>
    <t>티, 40SU</t>
  </si>
  <si>
    <t>Ⅲ-8.</t>
  </si>
  <si>
    <t>티, 60SU</t>
  </si>
  <si>
    <t>Ⅲ-7.</t>
  </si>
  <si>
    <t>20SU</t>
  </si>
  <si>
    <t>스텐관 배관설치(이중프레스식)</t>
  </si>
  <si>
    <t>Ⅲ-6.</t>
  </si>
  <si>
    <t>25SU</t>
  </si>
  <si>
    <t>Ⅲ-5.</t>
  </si>
  <si>
    <t>30SU</t>
  </si>
  <si>
    <t>Ⅲ-4.</t>
  </si>
  <si>
    <t>40SU</t>
  </si>
  <si>
    <t>Ⅲ-3.</t>
  </si>
  <si>
    <t>60SU</t>
  </si>
  <si>
    <t>Ⅲ-2.</t>
  </si>
  <si>
    <t>50A, 스텐</t>
  </si>
  <si>
    <t>볼밸브 설치</t>
  </si>
  <si>
    <t>Ⅲ-1.</t>
    <phoneticPr fontId="3" type="noConversion"/>
  </si>
  <si>
    <t>화장실 배관설치</t>
    <phoneticPr fontId="3" type="noConversion"/>
  </si>
  <si>
    <t>Ⅲ.</t>
    <phoneticPr fontId="3" type="noConversion"/>
  </si>
  <si>
    <t>경질관 철거</t>
  </si>
  <si>
    <t>Ⅱ-9.</t>
  </si>
  <si>
    <t>Ⅱ-8.</t>
  </si>
  <si>
    <t>Ⅱ-7.</t>
  </si>
  <si>
    <t>Ⅱ-6.</t>
  </si>
  <si>
    <t>용접식, 20A</t>
  </si>
  <si>
    <t>스텐레스 강관 철거</t>
  </si>
  <si>
    <t>Ⅱ-5.</t>
  </si>
  <si>
    <t>용접식, 25A</t>
  </si>
  <si>
    <t>Ⅱ-4.</t>
  </si>
  <si>
    <t>용접식, 32A</t>
  </si>
  <si>
    <t>Ⅱ-3.</t>
  </si>
  <si>
    <t>용접식, 15A</t>
  </si>
  <si>
    <t>Ⅱ-2.</t>
  </si>
  <si>
    <t>용접식, 50A</t>
  </si>
  <si>
    <t>Ⅱ-1.</t>
  </si>
  <si>
    <t>화장실 배관철거</t>
    <phoneticPr fontId="3" type="noConversion"/>
  </si>
  <si>
    <t>Ⅱ.</t>
    <phoneticPr fontId="3" type="noConversion"/>
  </si>
  <si>
    <t>600*900</t>
  </si>
  <si>
    <t>화장경 설치</t>
  </si>
  <si>
    <t>Ⅰ-13.</t>
  </si>
  <si>
    <t>1500*900</t>
  </si>
  <si>
    <t>Ⅰ-12.</t>
  </si>
  <si>
    <t>W560*H983*D455 / 2구</t>
  </si>
  <si>
    <t>청소용 수채 설치</t>
  </si>
  <si>
    <t>Ⅰ-11.</t>
  </si>
  <si>
    <t>L1050C</t>
  </si>
  <si>
    <t>카운터형 세면기 설치</t>
  </si>
  <si>
    <t>Ⅰ-10.</t>
  </si>
  <si>
    <t>L1600</t>
  </si>
  <si>
    <t>카운터(인조대리석세면대)</t>
  </si>
  <si>
    <t>Ⅰ-9.</t>
  </si>
  <si>
    <t>L620(510*460)</t>
  </si>
  <si>
    <t>도기 세면기 설치</t>
  </si>
  <si>
    <t>Ⅰ-8.</t>
  </si>
  <si>
    <t>W400*H1040*D430 /전기식</t>
  </si>
  <si>
    <t>소변기 설치</t>
  </si>
  <si>
    <t>Ⅰ-7.</t>
  </si>
  <si>
    <t>W410*D680*H430 / 양식 대변기, F.V용</t>
  </si>
  <si>
    <t>양변기 설치</t>
  </si>
  <si>
    <t>Ⅰ-6.</t>
  </si>
  <si>
    <t>-</t>
  </si>
  <si>
    <t>청소용 수채 철거</t>
  </si>
  <si>
    <t>Ⅰ-5.</t>
  </si>
  <si>
    <t>도기 세면기 철거</t>
  </si>
  <si>
    <t>Ⅰ-4.</t>
  </si>
  <si>
    <t>스톨 소변기</t>
  </si>
  <si>
    <t>소변기 철거</t>
  </si>
  <si>
    <t>Ⅰ-3.</t>
  </si>
  <si>
    <t>양식 대변기, F.V용</t>
  </si>
  <si>
    <t>양변기 철거</t>
  </si>
  <si>
    <t>Ⅰ-2.</t>
  </si>
  <si>
    <t>동양식 대변기, F.V용</t>
  </si>
  <si>
    <t>Ⅰ-1.</t>
    <phoneticPr fontId="3" type="noConversion"/>
  </si>
  <si>
    <t>화장실 도기 공사</t>
    <phoneticPr fontId="3" type="noConversion"/>
  </si>
  <si>
    <t>Ⅰ.</t>
    <phoneticPr fontId="3" type="noConversion"/>
  </si>
  <si>
    <t>m</t>
    <phoneticPr fontId="3" type="noConversion"/>
  </si>
  <si>
    <t>kg</t>
    <phoneticPr fontId="3" type="noConversion"/>
  </si>
  <si>
    <t>이동식, 3개월, 2단</t>
    <phoneticPr fontId="3" type="noConversion"/>
  </si>
  <si>
    <t>2. 천장 철거</t>
    <phoneticPr fontId="3" type="noConversion"/>
  </si>
  <si>
    <t>㎡</t>
    <phoneticPr fontId="3" type="noConversion"/>
  </si>
  <si>
    <t>3. 타일떼어내기</t>
    <phoneticPr fontId="3" type="noConversion"/>
  </si>
  <si>
    <t>바닥, 벽</t>
    <phoneticPr fontId="3" type="noConversion"/>
  </si>
  <si>
    <t>4. 조적벽 철거</t>
    <phoneticPr fontId="3" type="noConversion"/>
  </si>
  <si>
    <t>소형브레이커</t>
    <phoneticPr fontId="3" type="noConversion"/>
  </si>
  <si>
    <t>㎥</t>
    <phoneticPr fontId="3" type="noConversion"/>
  </si>
  <si>
    <t>5. 컷팅</t>
    <phoneticPr fontId="3" type="noConversion"/>
  </si>
  <si>
    <t>조적벽</t>
    <phoneticPr fontId="3" type="noConversion"/>
  </si>
  <si>
    <t>6. 고철</t>
    <phoneticPr fontId="3" type="noConversion"/>
  </si>
  <si>
    <t>경량A</t>
    <phoneticPr fontId="3" type="noConversion"/>
  </si>
  <si>
    <t>6회, 간단</t>
    <phoneticPr fontId="3" type="noConversion"/>
  </si>
  <si>
    <t>천장재 및 틀</t>
    <phoneticPr fontId="3" type="noConversion"/>
  </si>
  <si>
    <t>[ 건축공사 ]</t>
    <phoneticPr fontId="3" type="noConversion"/>
  </si>
  <si>
    <t>[ 설비공사 ]</t>
    <phoneticPr fontId="3" type="noConversion"/>
  </si>
  <si>
    <t>[ 건 축 공 사 ]</t>
    <phoneticPr fontId="3" type="noConversion"/>
  </si>
  <si>
    <t>[ 설 비 공 사 ]</t>
    <phoneticPr fontId="3" type="noConversion"/>
  </si>
  <si>
    <t>1. 건축공사</t>
    <phoneticPr fontId="3" type="noConversion"/>
  </si>
  <si>
    <t>2. 설비공사</t>
    <phoneticPr fontId="3" type="noConversion"/>
  </si>
  <si>
    <t>3. 폐기물 처리</t>
    <phoneticPr fontId="3" type="noConversion"/>
  </si>
  <si>
    <t>[  폐기물 처리 ]</t>
    <phoneticPr fontId="3" type="noConversion"/>
  </si>
  <si>
    <t>1</t>
    <phoneticPr fontId="3" type="noConversion"/>
  </si>
  <si>
    <t>2</t>
    <phoneticPr fontId="3" type="noConversion"/>
  </si>
  <si>
    <t>3</t>
    <phoneticPr fontId="3" type="noConversion"/>
  </si>
  <si>
    <t>4</t>
    <phoneticPr fontId="3" type="noConversion"/>
  </si>
  <si>
    <t xml:space="preserve">건  축  공  정  집  계  표 </t>
    <phoneticPr fontId="3" type="noConversion"/>
  </si>
  <si>
    <t>설  비  공  종  집  계  표</t>
    <phoneticPr fontId="3" type="noConversion"/>
  </si>
  <si>
    <t>관  급  자  재  대</t>
    <phoneticPr fontId="3" type="noConversion"/>
  </si>
  <si>
    <t>화장실 칸막이 별도 구매</t>
    <phoneticPr fontId="3" type="noConversion"/>
  </si>
  <si>
    <t>단수조정(-3,145)</t>
    <phoneticPr fontId="3" type="noConversion"/>
  </si>
</sst>
</file>

<file path=xl/styles.xml><?xml version="1.0" encoding="utf-8"?>
<styleSheet xmlns="http://schemas.openxmlformats.org/spreadsheetml/2006/main">
  <numFmts count="42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7" formatCode="###,###,###,###"/>
    <numFmt numFmtId="178" formatCode="###,###,###,###,###"/>
    <numFmt numFmtId="179" formatCode="0.00_);[Red]\(0.00\)"/>
    <numFmt numFmtId="180" formatCode="&quot;[제&quot;#,###&quot;호표]&quot;"/>
    <numFmt numFmtId="181" formatCode="#,##0_ ;[Red]&quot;₩&quot;\!\-#,##0&quot;₩&quot;\!\ "/>
    <numFmt numFmtId="182" formatCode="_ &quot;₩&quot;* #,##0_ ;_ &quot;₩&quot;* \-#,##0_ ;_ &quot;₩&quot;* &quot;-&quot;_ ;_ @_ "/>
    <numFmt numFmtId="183" formatCode="_(&quot;$&quot;* #,##0_);_(&quot;$&quot;* \(#,##0\);_(&quot;$&quot;* &quot;-&quot;_);_(@_)"/>
    <numFmt numFmtId="184" formatCode="&quot;$&quot;#,##0_);[Red]\(&quot;$&quot;#,##0\)"/>
    <numFmt numFmtId="185" formatCode="#."/>
    <numFmt numFmtId="186" formatCode="&quot;₩&quot;#,##0;&quot;₩&quot;&quot;₩&quot;&quot;₩&quot;&quot;₩&quot;\-#,##0"/>
    <numFmt numFmtId="187" formatCode="[Red]#,##0"/>
    <numFmt numFmtId="188" formatCode="#,###.00"/>
    <numFmt numFmtId="189" formatCode="#,##0.000"/>
    <numFmt numFmtId="190" formatCode="[Red]#,##0.00"/>
    <numFmt numFmtId="191" formatCode="[Red]#,##0.000"/>
    <numFmt numFmtId="192" formatCode="#,##0;[Red]&quot;-&quot;#,##0"/>
    <numFmt numFmtId="193" formatCode="&quot;₩&quot;#,##0;[Red]&quot;₩&quot;&quot;₩&quot;&quot;₩&quot;&quot;₩&quot;\-#,##0"/>
    <numFmt numFmtId="194" formatCode="_-* #,##0.000_-;\-* #,##0.000_-;_-* &quot;-&quot;_-;_-@_-"/>
    <numFmt numFmtId="195" formatCode="_-* #,##0.00_-;&quot;₩&quot;&quot;₩&quot;\-* #,##0.00_-;_-* &quot;-&quot;??_-;_-@_-"/>
    <numFmt numFmtId="196" formatCode="_-&quot;₩&quot;* #,##0.00_-;&quot;₩&quot;&quot;₩&quot;\-&quot;₩&quot;* #,##0.00_-;_-&quot;₩&quot;* &quot;-&quot;??_-;_-@_-"/>
    <numFmt numFmtId="197" formatCode="&quot;₩&quot;#,##0.00;&quot;₩&quot;&quot;₩&quot;&quot;₩&quot;&quot;₩&quot;\-#,##0.00"/>
    <numFmt numFmtId="198" formatCode="#,##0.00;[Red]&quot;-&quot;#,##0.00"/>
    <numFmt numFmtId="199" formatCode="&quot;S&quot;\ #,##0;[Red]\-&quot;S&quot;\ #,##0"/>
    <numFmt numFmtId="200" formatCode="\$&quot;_x000c_ _x0001_-)_x0008__x0004__x0000__x0000__x0005__x0002_&quot;;[Red]\(\$#,##0\)"/>
    <numFmt numFmtId="201" formatCode="_ * #,##0.00_ ;_ * \-#,##0.00_ ;_ * &quot;-&quot;??_ ;_ @_ "/>
    <numFmt numFmtId="202" formatCode="&quot;S&quot;\ #,##0;\-&quot;S&quot;\ #,##0"/>
    <numFmt numFmtId="203" formatCode="0.0000000"/>
    <numFmt numFmtId="204" formatCode="\(&quot;$&quot;#,##0\);\(&quot;$&quot;#,##0\)"/>
    <numFmt numFmtId="205" formatCode="0.000"/>
    <numFmt numFmtId="206" formatCode="#,##0.0\ ;\(#,##0.0\);&quot;-&quot;\ "/>
    <numFmt numFmtId="207" formatCode="&quot;?#,##0;[Red]\-&quot;&quot;?&quot;#,##0"/>
    <numFmt numFmtId="208" formatCode="0.0"/>
    <numFmt numFmtId="209" formatCode="0.0000"/>
    <numFmt numFmtId="210" formatCode="_-* #,##0\ &quot;DM&quot;_-;\-* #,##0\ &quot;DM&quot;_-;_-* &quot;-&quot;\ &quot;DM&quot;_-;_-@_-"/>
    <numFmt numFmtId="211" formatCode="_-* #,##0.00\ &quot;DM&quot;_-;\-* #,##0.00\ &quot;DM&quot;_-;_-* &quot;-&quot;??\ &quot;DM&quot;_-;_-@_-"/>
    <numFmt numFmtId="213" formatCode="0_);[Red]\(0\)"/>
    <numFmt numFmtId="222" formatCode="_-* #,##0.00_-;\-* #,##0.00_-;_-* &quot;-&quot;_-;_-@_-"/>
    <numFmt numFmtId="223" formatCode="_-* #,##0.0_-;\-* #,##0.0_-;_-* &quot;-&quot;_-;_-@_-"/>
    <numFmt numFmtId="225" formatCode="0.000%"/>
  </numFmts>
  <fonts count="70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6"/>
      <name val="굴림"/>
      <family val="3"/>
      <charset val="129"/>
    </font>
    <font>
      <b/>
      <sz val="20"/>
      <name val="굴림"/>
      <family val="3"/>
      <charset val="129"/>
    </font>
    <font>
      <b/>
      <sz val="11"/>
      <name val="굴림"/>
      <family val="3"/>
      <charset val="129"/>
    </font>
    <font>
      <b/>
      <sz val="18"/>
      <name val="굴림"/>
      <family val="3"/>
      <charset val="129"/>
    </font>
    <font>
      <sz val="14"/>
      <name val="굴림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7"/>
      <name val="굴림"/>
      <family val="3"/>
      <charset val="129"/>
    </font>
    <font>
      <sz val="10"/>
      <name val="굴림"/>
      <family val="3"/>
      <charset val="129"/>
    </font>
    <font>
      <b/>
      <u/>
      <sz val="20"/>
      <name val="굴림"/>
      <family val="3"/>
      <charset val="129"/>
    </font>
    <font>
      <sz val="8"/>
      <name val="굴림"/>
      <family val="3"/>
      <charset val="129"/>
    </font>
    <font>
      <sz val="11"/>
      <name val="굴림"/>
      <family val="3"/>
      <charset val="129"/>
    </font>
    <font>
      <b/>
      <sz val="10"/>
      <name val="굴림"/>
      <family val="3"/>
      <charset val="129"/>
    </font>
    <font>
      <b/>
      <sz val="8"/>
      <name val="굴림"/>
      <family val="3"/>
      <charset val="129"/>
    </font>
    <font>
      <sz val="8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8"/>
      <color theme="1"/>
      <name val="굴림"/>
      <family val="3"/>
      <charset val="129"/>
    </font>
    <font>
      <sz val="7"/>
      <color rgb="FFFF0000"/>
      <name val="굴림"/>
      <family val="3"/>
      <charset val="129"/>
    </font>
    <font>
      <sz val="8"/>
      <name val="맑은 고딕"/>
      <family val="3"/>
      <charset val="129"/>
    </font>
    <font>
      <b/>
      <sz val="8"/>
      <name val="맑은 고딕"/>
      <family val="3"/>
      <charset val="129"/>
    </font>
    <font>
      <sz val="8"/>
      <name val="HY헤드라인M"/>
      <family val="1"/>
      <charset val="129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8F8A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double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8"/>
      </diagonal>
    </border>
    <border diagonalDown="1">
      <left/>
      <right/>
      <top style="medium">
        <color indexed="64"/>
      </top>
      <bottom style="medium">
        <color indexed="64"/>
      </bottom>
      <diagonal style="thin">
        <color indexed="8"/>
      </diagonal>
    </border>
    <border diagonalDown="1">
      <left/>
      <right style="thin">
        <color indexed="8"/>
      </right>
      <top style="medium">
        <color indexed="64"/>
      </top>
      <bottom style="medium">
        <color indexed="64"/>
      </bottom>
      <diagonal style="thin">
        <color indexed="8"/>
      </diagonal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74">
    <xf numFmtId="0" fontId="0" fillId="0" borderId="0">
      <alignment vertical="center"/>
    </xf>
    <xf numFmtId="182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1" fillId="0" borderId="0"/>
    <xf numFmtId="0" fontId="2" fillId="0" borderId="0"/>
    <xf numFmtId="0" fontId="5" fillId="0" borderId="0"/>
    <xf numFmtId="0" fontId="13" fillId="0" borderId="0" applyFont="0" applyFill="0" applyBorder="0" applyAlignment="0" applyProtection="0"/>
    <xf numFmtId="18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2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84" fontId="13" fillId="0" borderId="0" applyFont="0" applyFill="0" applyBorder="0" applyAlignment="0" applyProtection="0"/>
    <xf numFmtId="185" fontId="16" fillId="0" borderId="0">
      <protection locked="0"/>
    </xf>
    <xf numFmtId="9" fontId="11" fillId="0" borderId="0">
      <protection locked="0"/>
    </xf>
    <xf numFmtId="186" fontId="11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9" fillId="0" borderId="0" applyFont="0"/>
    <xf numFmtId="0" fontId="20" fillId="0" borderId="0" applyNumberFormat="0" applyFill="0" applyBorder="0" applyAlignment="0" applyProtection="0">
      <alignment vertical="top"/>
      <protection locked="0"/>
    </xf>
    <xf numFmtId="40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22" fillId="0" borderId="0"/>
    <xf numFmtId="187" fontId="23" fillId="0" borderId="1" applyBorder="0"/>
    <xf numFmtId="188" fontId="24" fillId="0" borderId="2" applyNumberFormat="0" applyBorder="0" applyAlignment="0"/>
    <xf numFmtId="189" fontId="23" fillId="0" borderId="3"/>
    <xf numFmtId="4" fontId="23" fillId="0" borderId="1"/>
    <xf numFmtId="190" fontId="23" fillId="0" borderId="1"/>
    <xf numFmtId="191" fontId="23" fillId="0" borderId="1"/>
    <xf numFmtId="192" fontId="25" fillId="0" borderId="0">
      <alignment vertical="center"/>
    </xf>
    <xf numFmtId="0" fontId="12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7" fillId="0" borderId="4"/>
    <xf numFmtId="4" fontId="18" fillId="0" borderId="0">
      <protection locked="0"/>
    </xf>
    <xf numFmtId="193" fontId="11" fillId="0" borderId="0">
      <protection locked="0"/>
    </xf>
    <xf numFmtId="0" fontId="11" fillId="0" borderId="0"/>
    <xf numFmtId="41" fontId="2" fillId="0" borderId="0" applyFont="0" applyFill="0" applyBorder="0" applyAlignment="0" applyProtection="0"/>
    <xf numFmtId="41" fontId="28" fillId="0" borderId="5"/>
    <xf numFmtId="194" fontId="29" fillId="0" borderId="6">
      <alignment vertical="center"/>
    </xf>
    <xf numFmtId="43" fontId="30" fillId="0" borderId="0" applyFont="0" applyFill="0" applyBorder="0" applyAlignment="0" applyProtection="0"/>
    <xf numFmtId="195" fontId="11" fillId="0" borderId="0">
      <protection locked="0"/>
    </xf>
    <xf numFmtId="0" fontId="2" fillId="0" borderId="0"/>
    <xf numFmtId="0" fontId="2" fillId="0" borderId="0"/>
    <xf numFmtId="3" fontId="6" fillId="0" borderId="0"/>
    <xf numFmtId="0" fontId="2" fillId="0" borderId="0"/>
    <xf numFmtId="0" fontId="18" fillId="0" borderId="7">
      <protection locked="0"/>
    </xf>
    <xf numFmtId="196" fontId="11" fillId="0" borderId="0">
      <protection locked="0"/>
    </xf>
    <xf numFmtId="197" fontId="11" fillId="0" borderId="0">
      <protection locked="0"/>
    </xf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185" fontId="18" fillId="0" borderId="0">
      <protection locked="0"/>
    </xf>
    <xf numFmtId="185" fontId="18" fillId="0" borderId="0">
      <protection locked="0"/>
    </xf>
    <xf numFmtId="185" fontId="18" fillId="0" borderId="0">
      <protection locked="0"/>
    </xf>
    <xf numFmtId="185" fontId="16" fillId="0" borderId="0">
      <protection locked="0"/>
    </xf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192" fontId="11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3" fillId="0" borderId="0" applyFont="0" applyFill="0" applyBorder="0" applyAlignment="0" applyProtection="0"/>
    <xf numFmtId="185" fontId="18" fillId="0" borderId="0">
      <protection locked="0"/>
    </xf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185" fontId="16" fillId="0" borderId="0">
      <protection locked="0"/>
    </xf>
    <xf numFmtId="185" fontId="16" fillId="0" borderId="0">
      <protection locked="0"/>
    </xf>
    <xf numFmtId="0" fontId="36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198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33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8" fillId="0" borderId="0">
      <protection locked="0"/>
    </xf>
    <xf numFmtId="0" fontId="37" fillId="0" borderId="0"/>
    <xf numFmtId="185" fontId="16" fillId="0" borderId="0">
      <protection locked="0"/>
    </xf>
    <xf numFmtId="0" fontId="38" fillId="0" borderId="0"/>
    <xf numFmtId="0" fontId="39" fillId="0" borderId="0"/>
    <xf numFmtId="0" fontId="33" fillId="0" borderId="0"/>
    <xf numFmtId="0" fontId="37" fillId="0" borderId="0"/>
    <xf numFmtId="0" fontId="37" fillId="0" borderId="0"/>
    <xf numFmtId="0" fontId="35" fillId="0" borderId="0"/>
    <xf numFmtId="0" fontId="33" fillId="0" borderId="0"/>
    <xf numFmtId="0" fontId="35" fillId="0" borderId="0"/>
    <xf numFmtId="0" fontId="33" fillId="0" borderId="0"/>
    <xf numFmtId="0" fontId="35" fillId="0" borderId="0"/>
    <xf numFmtId="0" fontId="33" fillId="0" borderId="0"/>
    <xf numFmtId="0" fontId="40" fillId="0" borderId="0"/>
    <xf numFmtId="199" fontId="2" fillId="0" borderId="0" applyFill="0" applyBorder="0" applyAlignment="0"/>
    <xf numFmtId="0" fontId="41" fillId="0" borderId="0"/>
    <xf numFmtId="0" fontId="12" fillId="0" borderId="0" applyFont="0" applyFill="0" applyBorder="0" applyAlignment="0" applyProtection="0"/>
    <xf numFmtId="185" fontId="18" fillId="0" borderId="0">
      <protection locked="0"/>
    </xf>
    <xf numFmtId="185" fontId="42" fillId="0" borderId="0">
      <protection locked="0"/>
    </xf>
    <xf numFmtId="38" fontId="43" fillId="0" borderId="0" applyFont="0" applyFill="0" applyBorder="0" applyAlignment="0" applyProtection="0"/>
    <xf numFmtId="200" fontId="2" fillId="0" borderId="0"/>
    <xf numFmtId="201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0" fontId="44" fillId="0" borderId="0" applyNumberFormat="0" applyAlignment="0">
      <alignment horizontal="left"/>
    </xf>
    <xf numFmtId="185" fontId="42" fillId="0" borderId="0">
      <protection locked="0"/>
    </xf>
    <xf numFmtId="184" fontId="43" fillId="0" borderId="0" applyFont="0" applyFill="0" applyBorder="0" applyAlignment="0" applyProtection="0"/>
    <xf numFmtId="202" fontId="2" fillId="0" borderId="0" applyFont="0" applyFill="0" applyBorder="0" applyAlignment="0" applyProtection="0"/>
    <xf numFmtId="203" fontId="11" fillId="0" borderId="0" applyFont="0" applyFill="0" applyBorder="0" applyAlignment="0" applyProtection="0"/>
    <xf numFmtId="204" fontId="2" fillId="0" borderId="0"/>
    <xf numFmtId="185" fontId="42" fillId="0" borderId="0">
      <protection locked="0"/>
    </xf>
    <xf numFmtId="188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6" fontId="2" fillId="0" borderId="0"/>
    <xf numFmtId="0" fontId="45" fillId="0" borderId="0" applyNumberFormat="0" applyAlignment="0">
      <alignment horizontal="left"/>
    </xf>
    <xf numFmtId="185" fontId="42" fillId="0" borderId="0">
      <protection locked="0"/>
    </xf>
    <xf numFmtId="38" fontId="46" fillId="2" borderId="0" applyNumberFormat="0" applyBorder="0" applyAlignment="0" applyProtection="0"/>
    <xf numFmtId="183" fontId="47" fillId="0" borderId="0" applyFont="0" applyFill="0" applyBorder="0" applyAlignment="0" applyProtection="0"/>
    <xf numFmtId="0" fontId="48" fillId="0" borderId="0">
      <alignment horizontal="left"/>
    </xf>
    <xf numFmtId="0" fontId="49" fillId="0" borderId="8" applyNumberFormat="0" applyAlignment="0" applyProtection="0">
      <alignment horizontal="left" vertical="center"/>
    </xf>
    <xf numFmtId="0" fontId="49" fillId="0" borderId="9">
      <alignment horizontal="left" vertical="center"/>
    </xf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85" fontId="51" fillId="0" borderId="0">
      <protection locked="0"/>
    </xf>
    <xf numFmtId="185" fontId="51" fillId="0" borderId="0">
      <protection locked="0"/>
    </xf>
    <xf numFmtId="182" fontId="11" fillId="0" borderId="0" applyFont="0" applyFill="0" applyBorder="0" applyAlignment="0" applyProtection="0"/>
    <xf numFmtId="10" fontId="46" fillId="3" borderId="6" applyNumberFormat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52" fillId="0" borderId="1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37" fontId="53" fillId="0" borderId="0"/>
    <xf numFmtId="207" fontId="2" fillId="0" borderId="0"/>
    <xf numFmtId="0" fontId="12" fillId="0" borderId="0"/>
    <xf numFmtId="185" fontId="42" fillId="0" borderId="0">
      <protection locked="0"/>
    </xf>
    <xf numFmtId="10" fontId="12" fillId="0" borderId="0" applyFont="0" applyFill="0" applyBorder="0" applyAlignment="0" applyProtection="0"/>
    <xf numFmtId="0" fontId="26" fillId="0" borderId="0">
      <protection locked="0"/>
    </xf>
    <xf numFmtId="30" fontId="54" fillId="0" borderId="0" applyNumberFormat="0" applyFill="0" applyBorder="0" applyAlignment="0" applyProtection="0">
      <alignment horizontal="left"/>
    </xf>
    <xf numFmtId="0" fontId="12" fillId="0" borderId="0"/>
    <xf numFmtId="0" fontId="52" fillId="0" borderId="0"/>
    <xf numFmtId="40" fontId="55" fillId="0" borderId="0" applyBorder="0">
      <alignment horizontal="right"/>
    </xf>
    <xf numFmtId="42" fontId="2" fillId="0" borderId="0" applyFont="0" applyFill="0" applyBorder="0" applyAlignment="0" applyProtection="0"/>
    <xf numFmtId="185" fontId="42" fillId="0" borderId="11">
      <protection locked="0"/>
    </xf>
    <xf numFmtId="0" fontId="4" fillId="0" borderId="12">
      <alignment horizontal="left"/>
    </xf>
    <xf numFmtId="208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10" fontId="12" fillId="0" borderId="0" applyFont="0" applyFill="0" applyBorder="0" applyAlignment="0" applyProtection="0"/>
    <xf numFmtId="211" fontId="12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2" fontId="11" fillId="0" borderId="0" applyFont="0" applyFill="0" applyBorder="0" applyAlignment="0" applyProtection="0"/>
    <xf numFmtId="0" fontId="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266">
    <xf numFmtId="0" fontId="0" fillId="0" borderId="0" xfId="0">
      <alignment vertical="center"/>
    </xf>
    <xf numFmtId="3" fontId="7" fillId="0" borderId="0" xfId="56" applyFont="1" applyBorder="1" applyAlignment="1">
      <alignment horizontal="left" vertical="center"/>
    </xf>
    <xf numFmtId="3" fontId="8" fillId="0" borderId="0" xfId="56" applyNumberFormat="1" applyFont="1" applyAlignment="1" applyProtection="1">
      <alignment vertical="center"/>
      <protection locked="0"/>
    </xf>
    <xf numFmtId="3" fontId="8" fillId="0" borderId="0" xfId="56" applyNumberFormat="1" applyFont="1" applyAlignment="1">
      <alignment vertical="center" shrinkToFit="1"/>
    </xf>
    <xf numFmtId="3" fontId="9" fillId="0" borderId="0" xfId="56" applyNumberFormat="1" applyFont="1" applyAlignment="1">
      <alignment vertical="center"/>
    </xf>
    <xf numFmtId="3" fontId="9" fillId="0" borderId="0" xfId="56" applyFont="1" applyBorder="1" applyAlignment="1">
      <alignment horizontal="left" vertical="center"/>
    </xf>
    <xf numFmtId="0" fontId="56" fillId="0" borderId="0" xfId="0" applyFont="1" applyFill="1" applyAlignment="1">
      <alignment vertical="center"/>
    </xf>
    <xf numFmtId="0" fontId="56" fillId="0" borderId="0" xfId="0" applyFont="1" applyFill="1" applyAlignment="1">
      <alignment horizontal="right" vertical="center"/>
    </xf>
    <xf numFmtId="0" fontId="56" fillId="0" borderId="0" xfId="0" applyFont="1" applyFill="1" applyAlignment="1">
      <alignment horizontal="center" vertical="center"/>
    </xf>
    <xf numFmtId="0" fontId="56" fillId="0" borderId="0" xfId="0" applyFont="1" applyAlignment="1">
      <alignment vertical="center"/>
    </xf>
    <xf numFmtId="0" fontId="56" fillId="0" borderId="0" xfId="0" applyFont="1" applyAlignment="1">
      <alignment horizontal="right" vertical="center"/>
    </xf>
    <xf numFmtId="0" fontId="56" fillId="0" borderId="0" xfId="0" applyFont="1" applyAlignment="1">
      <alignment horizontal="center" vertical="center"/>
    </xf>
    <xf numFmtId="0" fontId="56" fillId="0" borderId="0" xfId="0" applyFont="1" applyAlignment="1">
      <alignment horizontal="left" vertical="center"/>
    </xf>
    <xf numFmtId="0" fontId="59" fillId="0" borderId="0" xfId="0" applyFont="1" applyFill="1" applyAlignment="1">
      <alignment vertical="center"/>
    </xf>
    <xf numFmtId="0" fontId="59" fillId="0" borderId="6" xfId="0" applyFont="1" applyFill="1" applyBorder="1" applyAlignment="1">
      <alignment vertical="center"/>
    </xf>
    <xf numFmtId="0" fontId="60" fillId="0" borderId="0" xfId="0" applyFont="1" applyFill="1">
      <alignment vertical="center"/>
    </xf>
    <xf numFmtId="0" fontId="60" fillId="0" borderId="0" xfId="55" applyFont="1"/>
    <xf numFmtId="0" fontId="6" fillId="0" borderId="0" xfId="55" applyFont="1"/>
    <xf numFmtId="0" fontId="57" fillId="0" borderId="45" xfId="55" applyFont="1" applyBorder="1"/>
    <xf numFmtId="0" fontId="57" fillId="0" borderId="46" xfId="55" applyFont="1" applyBorder="1"/>
    <xf numFmtId="0" fontId="57" fillId="0" borderId="47" xfId="55" applyFont="1" applyBorder="1"/>
    <xf numFmtId="0" fontId="57" fillId="0" borderId="50" xfId="55" applyFont="1" applyBorder="1"/>
    <xf numFmtId="0" fontId="57" fillId="6" borderId="50" xfId="55" applyFont="1" applyFill="1" applyBorder="1"/>
    <xf numFmtId="3" fontId="61" fillId="5" borderId="42" xfId="56" applyFont="1" applyFill="1" applyBorder="1" applyAlignment="1">
      <alignment horizontal="center" vertical="center"/>
    </xf>
    <xf numFmtId="3" fontId="57" fillId="0" borderId="14" xfId="56" applyFont="1" applyBorder="1" applyAlignment="1">
      <alignment horizontal="left" vertical="center"/>
    </xf>
    <xf numFmtId="3" fontId="57" fillId="0" borderId="15" xfId="56" applyFont="1" applyBorder="1" applyAlignment="1">
      <alignment horizontal="left" vertical="center"/>
    </xf>
    <xf numFmtId="3" fontId="57" fillId="0" borderId="16" xfId="56" applyFont="1" applyBorder="1" applyAlignment="1">
      <alignment horizontal="left" vertical="center"/>
    </xf>
    <xf numFmtId="3" fontId="61" fillId="0" borderId="17" xfId="56" applyFont="1" applyBorder="1" applyAlignment="1">
      <alignment vertical="center"/>
    </xf>
    <xf numFmtId="3" fontId="57" fillId="0" borderId="14" xfId="56" applyNumberFormat="1" applyFont="1" applyBorder="1" applyAlignment="1">
      <alignment vertical="center"/>
    </xf>
    <xf numFmtId="3" fontId="57" fillId="0" borderId="15" xfId="56" applyNumberFormat="1" applyFont="1" applyBorder="1" applyAlignment="1">
      <alignment horizontal="center" vertical="center"/>
    </xf>
    <xf numFmtId="3" fontId="57" fillId="0" borderId="15" xfId="56" applyNumberFormat="1" applyFont="1" applyBorder="1" applyAlignment="1">
      <alignment vertical="center" shrinkToFit="1"/>
    </xf>
    <xf numFmtId="3" fontId="57" fillId="0" borderId="31" xfId="56" applyNumberFormat="1" applyFont="1" applyBorder="1" applyAlignment="1">
      <alignment vertical="center"/>
    </xf>
    <xf numFmtId="3" fontId="57" fillId="0" borderId="18" xfId="56" applyFont="1" applyBorder="1" applyAlignment="1">
      <alignment horizontal="left" vertical="center"/>
    </xf>
    <xf numFmtId="3" fontId="57" fillId="0" borderId="19" xfId="56" applyFont="1" applyBorder="1" applyAlignment="1">
      <alignment horizontal="left" vertical="center"/>
    </xf>
    <xf numFmtId="3" fontId="57" fillId="0" borderId="20" xfId="56" applyFont="1" applyBorder="1" applyAlignment="1">
      <alignment horizontal="left" vertical="center"/>
    </xf>
    <xf numFmtId="181" fontId="61" fillId="0" borderId="21" xfId="56" applyNumberFormat="1" applyFont="1" applyBorder="1" applyAlignment="1">
      <alignment vertical="center"/>
    </xf>
    <xf numFmtId="3" fontId="57" fillId="0" borderId="18" xfId="56" applyNumberFormat="1" applyFont="1" applyBorder="1" applyAlignment="1">
      <alignment vertical="center"/>
    </xf>
    <xf numFmtId="3" fontId="57" fillId="0" borderId="19" xfId="56" applyNumberFormat="1" applyFont="1" applyBorder="1" applyAlignment="1">
      <alignment horizontal="center" vertical="center"/>
    </xf>
    <xf numFmtId="3" fontId="61" fillId="4" borderId="21" xfId="56" applyFont="1" applyFill="1" applyBorder="1" applyAlignment="1">
      <alignment vertical="center"/>
    </xf>
    <xf numFmtId="3" fontId="61" fillId="0" borderId="21" xfId="56" applyFont="1" applyBorder="1" applyAlignment="1">
      <alignment vertical="center"/>
    </xf>
    <xf numFmtId="3" fontId="57" fillId="0" borderId="18" xfId="56" applyFont="1" applyBorder="1" applyAlignment="1">
      <alignment vertical="center"/>
    </xf>
    <xf numFmtId="3" fontId="57" fillId="0" borderId="19" xfId="56" applyFont="1" applyBorder="1" applyAlignment="1">
      <alignment horizontal="center" vertical="center"/>
    </xf>
    <xf numFmtId="10" fontId="57" fillId="0" borderId="19" xfId="56" applyNumberFormat="1" applyFont="1" applyBorder="1" applyAlignment="1">
      <alignment vertical="center" shrinkToFit="1"/>
    </xf>
    <xf numFmtId="3" fontId="57" fillId="0" borderId="52" xfId="56" applyFont="1" applyBorder="1" applyAlignment="1">
      <alignment horizontal="left" vertical="center"/>
    </xf>
    <xf numFmtId="3" fontId="57" fillId="0" borderId="53" xfId="56" applyFont="1" applyBorder="1" applyAlignment="1">
      <alignment horizontal="left" vertical="center"/>
    </xf>
    <xf numFmtId="3" fontId="57" fillId="0" borderId="54" xfId="56" applyFont="1" applyBorder="1" applyAlignment="1">
      <alignment horizontal="left" vertical="center"/>
    </xf>
    <xf numFmtId="3" fontId="61" fillId="4" borderId="36" xfId="56" applyFont="1" applyFill="1" applyBorder="1" applyAlignment="1">
      <alignment vertical="center"/>
    </xf>
    <xf numFmtId="3" fontId="57" fillId="0" borderId="37" xfId="56" applyFont="1" applyBorder="1" applyAlignment="1">
      <alignment vertical="center"/>
    </xf>
    <xf numFmtId="3" fontId="57" fillId="0" borderId="38" xfId="56" applyNumberFormat="1" applyFont="1" applyBorder="1" applyAlignment="1">
      <alignment horizontal="center" vertical="center"/>
    </xf>
    <xf numFmtId="3" fontId="57" fillId="0" borderId="38" xfId="56" applyNumberFormat="1" applyFont="1" applyBorder="1" applyAlignment="1">
      <alignment vertical="center" shrinkToFit="1"/>
    </xf>
    <xf numFmtId="3" fontId="57" fillId="0" borderId="0" xfId="56" applyFont="1" applyBorder="1" applyAlignment="1">
      <alignment horizontal="left" vertical="center"/>
    </xf>
    <xf numFmtId="3" fontId="57" fillId="0" borderId="23" xfId="56" applyFont="1" applyBorder="1" applyAlignment="1">
      <alignment horizontal="left" vertical="center"/>
    </xf>
    <xf numFmtId="3" fontId="57" fillId="0" borderId="13" xfId="56" applyFont="1" applyBorder="1" applyAlignment="1">
      <alignment vertical="center"/>
    </xf>
    <xf numFmtId="3" fontId="57" fillId="0" borderId="0" xfId="56" applyFont="1" applyBorder="1" applyAlignment="1">
      <alignment horizontal="center" vertical="center"/>
    </xf>
    <xf numFmtId="3" fontId="57" fillId="0" borderId="33" xfId="56" applyNumberFormat="1" applyFont="1" applyBorder="1" applyAlignment="1">
      <alignment vertical="center"/>
    </xf>
    <xf numFmtId="3" fontId="61" fillId="0" borderId="25" xfId="56" applyFont="1" applyBorder="1" applyAlignment="1">
      <alignment vertical="center"/>
    </xf>
    <xf numFmtId="3" fontId="57" fillId="0" borderId="22" xfId="56" applyFont="1" applyBorder="1" applyAlignment="1">
      <alignment vertical="center"/>
    </xf>
    <xf numFmtId="3" fontId="57" fillId="0" borderId="26" xfId="56" applyFont="1" applyBorder="1" applyAlignment="1">
      <alignment horizontal="center" vertical="center"/>
    </xf>
    <xf numFmtId="3" fontId="57" fillId="0" borderId="19" xfId="56" applyNumberFormat="1" applyFont="1" applyBorder="1" applyAlignment="1">
      <alignment vertical="center"/>
    </xf>
    <xf numFmtId="3" fontId="57" fillId="0" borderId="34" xfId="56" applyFont="1" applyBorder="1" applyAlignment="1">
      <alignment horizontal="center" vertical="center"/>
    </xf>
    <xf numFmtId="3" fontId="57" fillId="0" borderId="27" xfId="56" applyFont="1" applyBorder="1" applyAlignment="1">
      <alignment horizontal="left" vertical="center"/>
    </xf>
    <xf numFmtId="3" fontId="57" fillId="0" borderId="27" xfId="56" applyFont="1" applyBorder="1" applyAlignment="1">
      <alignment horizontal="center" vertical="center"/>
    </xf>
    <xf numFmtId="3" fontId="57" fillId="0" borderId="28" xfId="56" applyFont="1" applyBorder="1" applyAlignment="1">
      <alignment horizontal="center" vertical="center"/>
    </xf>
    <xf numFmtId="3" fontId="61" fillId="0" borderId="29" xfId="56" applyFont="1" applyBorder="1" applyAlignment="1">
      <alignment vertical="center"/>
    </xf>
    <xf numFmtId="3" fontId="57" fillId="0" borderId="30" xfId="56" applyNumberFormat="1" applyFont="1" applyBorder="1" applyAlignment="1">
      <alignment vertical="center"/>
    </xf>
    <xf numFmtId="3" fontId="57" fillId="0" borderId="27" xfId="56" applyNumberFormat="1" applyFont="1" applyBorder="1" applyAlignment="1">
      <alignment horizontal="center" vertical="center"/>
    </xf>
    <xf numFmtId="3" fontId="57" fillId="6" borderId="34" xfId="56" applyNumberFormat="1" applyFont="1" applyFill="1" applyBorder="1" applyAlignment="1">
      <alignment horizontal="center" vertical="center"/>
    </xf>
    <xf numFmtId="3" fontId="57" fillId="6" borderId="27" xfId="56" applyNumberFormat="1" applyFont="1" applyFill="1" applyBorder="1" applyAlignment="1">
      <alignment horizontal="left" vertical="center"/>
    </xf>
    <xf numFmtId="3" fontId="57" fillId="6" borderId="27" xfId="56" applyNumberFormat="1" applyFont="1" applyFill="1" applyBorder="1" applyAlignment="1">
      <alignment horizontal="center" vertical="center"/>
    </xf>
    <xf numFmtId="3" fontId="57" fillId="6" borderId="28" xfId="56" applyNumberFormat="1" applyFont="1" applyFill="1" applyBorder="1" applyAlignment="1">
      <alignment horizontal="center" vertical="center"/>
    </xf>
    <xf numFmtId="3" fontId="61" fillId="6" borderId="29" xfId="56" applyFont="1" applyFill="1" applyBorder="1" applyAlignment="1">
      <alignment vertical="center"/>
    </xf>
    <xf numFmtId="3" fontId="57" fillId="6" borderId="30" xfId="56" applyNumberFormat="1" applyFont="1" applyFill="1" applyBorder="1" applyAlignment="1">
      <alignment vertical="center"/>
    </xf>
    <xf numFmtId="10" fontId="57" fillId="6" borderId="27" xfId="56" applyNumberFormat="1" applyFont="1" applyFill="1" applyBorder="1" applyAlignment="1">
      <alignment vertical="center" shrinkToFit="1"/>
    </xf>
    <xf numFmtId="3" fontId="61" fillId="0" borderId="36" xfId="56" applyFont="1" applyBorder="1" applyAlignment="1">
      <alignment vertical="center"/>
    </xf>
    <xf numFmtId="3" fontId="57" fillId="0" borderId="37" xfId="56" applyNumberFormat="1" applyFont="1" applyBorder="1" applyAlignment="1">
      <alignment vertical="center"/>
    </xf>
    <xf numFmtId="0" fontId="61" fillId="5" borderId="44" xfId="55" applyFont="1" applyFill="1" applyBorder="1" applyAlignment="1">
      <alignment horizontal="center" vertical="center"/>
    </xf>
    <xf numFmtId="0" fontId="57" fillId="0" borderId="6" xfId="0" applyFont="1" applyFill="1" applyBorder="1" applyAlignment="1">
      <alignment horizontal="center" vertical="center" shrinkToFit="1"/>
    </xf>
    <xf numFmtId="0" fontId="57" fillId="0" borderId="0" xfId="0" applyFont="1" applyFill="1" applyAlignment="1">
      <alignment vertical="center" shrinkToFit="1"/>
    </xf>
    <xf numFmtId="0" fontId="59" fillId="0" borderId="6" xfId="0" applyFont="1" applyFill="1" applyBorder="1" applyAlignment="1">
      <alignment horizontal="right" vertical="center"/>
    </xf>
    <xf numFmtId="0" fontId="59" fillId="0" borderId="6" xfId="0" applyFont="1" applyFill="1" applyBorder="1" applyAlignment="1">
      <alignment horizontal="center" vertical="center" shrinkToFit="1"/>
    </xf>
    <xf numFmtId="0" fontId="56" fillId="0" borderId="0" xfId="0" applyFont="1" applyFill="1" applyAlignment="1">
      <alignment horizontal="center" vertical="center" shrinkToFit="1"/>
    </xf>
    <xf numFmtId="3" fontId="61" fillId="0" borderId="21" xfId="56" quotePrefix="1" applyFont="1" applyBorder="1" applyAlignment="1">
      <alignment horizontal="right" vertical="center"/>
    </xf>
    <xf numFmtId="0" fontId="62" fillId="7" borderId="6" xfId="0" applyFont="1" applyFill="1" applyBorder="1" applyAlignment="1">
      <alignment horizontal="left" vertical="center"/>
    </xf>
    <xf numFmtId="0" fontId="59" fillId="7" borderId="6" xfId="0" applyFont="1" applyFill="1" applyBorder="1" applyAlignment="1">
      <alignment horizontal="center" vertical="center"/>
    </xf>
    <xf numFmtId="179" fontId="59" fillId="7" borderId="6" xfId="0" applyNumberFormat="1" applyFont="1" applyFill="1" applyBorder="1" applyAlignment="1">
      <alignment horizontal="center" vertical="center"/>
    </xf>
    <xf numFmtId="41" fontId="59" fillId="0" borderId="6" xfId="0" applyNumberFormat="1" applyFont="1" applyFill="1" applyBorder="1" applyAlignment="1">
      <alignment horizontal="right" vertical="center"/>
    </xf>
    <xf numFmtId="0" fontId="59" fillId="0" borderId="6" xfId="0" applyFont="1" applyFill="1" applyBorder="1" applyAlignment="1">
      <alignment horizontal="left" vertical="center" shrinkToFit="1"/>
    </xf>
    <xf numFmtId="41" fontId="59" fillId="0" borderId="6" xfId="164" applyFont="1" applyFill="1" applyBorder="1" applyAlignment="1">
      <alignment horizontal="right" vertical="center"/>
    </xf>
    <xf numFmtId="0" fontId="59" fillId="0" borderId="6" xfId="0" applyFont="1" applyFill="1" applyBorder="1" applyAlignment="1">
      <alignment vertical="center" shrinkToFit="1"/>
    </xf>
    <xf numFmtId="41" fontId="59" fillId="0" borderId="6" xfId="0" applyNumberFormat="1" applyFont="1" applyFill="1" applyBorder="1" applyAlignment="1">
      <alignment horizontal="center" vertical="center" shrinkToFit="1"/>
    </xf>
    <xf numFmtId="41" fontId="59" fillId="0" borderId="6" xfId="0" applyNumberFormat="1" applyFont="1" applyFill="1" applyBorder="1" applyAlignment="1">
      <alignment horizontal="right" vertical="center" shrinkToFit="1"/>
    </xf>
    <xf numFmtId="0" fontId="59" fillId="7" borderId="6" xfId="0" applyFont="1" applyFill="1" applyBorder="1" applyAlignment="1">
      <alignment horizontal="center" vertical="center" shrinkToFit="1"/>
    </xf>
    <xf numFmtId="180" fontId="59" fillId="0" borderId="6" xfId="0" applyNumberFormat="1" applyFont="1" applyFill="1" applyBorder="1" applyAlignment="1">
      <alignment horizontal="center" vertical="center" shrinkToFit="1"/>
    </xf>
    <xf numFmtId="0" fontId="62" fillId="0" borderId="6" xfId="0" applyFont="1" applyFill="1" applyBorder="1" applyAlignment="1">
      <alignment horizontal="center" vertical="center" shrinkToFit="1"/>
    </xf>
    <xf numFmtId="180" fontId="59" fillId="7" borderId="6" xfId="0" applyNumberFormat="1" applyFont="1" applyFill="1" applyBorder="1" applyAlignment="1">
      <alignment horizontal="center" vertical="center" shrinkToFit="1"/>
    </xf>
    <xf numFmtId="41" fontId="62" fillId="0" borderId="6" xfId="0" applyNumberFormat="1" applyFont="1" applyFill="1" applyBorder="1" applyAlignment="1">
      <alignment horizontal="right" vertical="center"/>
    </xf>
    <xf numFmtId="41" fontId="62" fillId="0" borderId="6" xfId="0" applyNumberFormat="1" applyFont="1" applyFill="1" applyBorder="1" applyAlignment="1">
      <alignment horizontal="right" vertical="center" shrinkToFit="1"/>
    </xf>
    <xf numFmtId="41" fontId="59" fillId="7" borderId="6" xfId="0" applyNumberFormat="1" applyFont="1" applyFill="1" applyBorder="1" applyAlignment="1">
      <alignment horizontal="right" vertical="center" shrinkToFit="1"/>
    </xf>
    <xf numFmtId="0" fontId="59" fillId="0" borderId="6" xfId="0" quotePrefix="1" applyFont="1" applyFill="1" applyBorder="1" applyAlignment="1">
      <alignment horizontal="center" vertical="center" shrinkToFit="1"/>
    </xf>
    <xf numFmtId="41" fontId="59" fillId="0" borderId="6" xfId="0" quotePrefix="1" applyNumberFormat="1" applyFont="1" applyFill="1" applyBorder="1" applyAlignment="1">
      <alignment vertical="center" shrinkToFit="1"/>
    </xf>
    <xf numFmtId="0" fontId="62" fillId="0" borderId="6" xfId="0" quotePrefix="1" applyFont="1" applyFill="1" applyBorder="1" applyAlignment="1">
      <alignment horizontal="center" vertical="center" shrinkToFit="1"/>
    </xf>
    <xf numFmtId="41" fontId="59" fillId="0" borderId="6" xfId="164" applyFont="1" applyFill="1" applyBorder="1" applyAlignment="1">
      <alignment horizontal="right" vertical="center" shrinkToFit="1"/>
    </xf>
    <xf numFmtId="41" fontId="59" fillId="0" borderId="6" xfId="164" applyFont="1" applyFill="1" applyBorder="1" applyAlignment="1">
      <alignment horizontal="center" vertical="center" shrinkToFit="1"/>
    </xf>
    <xf numFmtId="0" fontId="62" fillId="0" borderId="6" xfId="0" applyFont="1" applyFill="1" applyBorder="1" applyAlignment="1">
      <alignment horizontal="left" vertical="center"/>
    </xf>
    <xf numFmtId="0" fontId="62" fillId="0" borderId="6" xfId="0" quotePrefix="1" applyFont="1" applyFill="1" applyBorder="1" applyAlignment="1">
      <alignment vertical="center" shrinkToFit="1"/>
    </xf>
    <xf numFmtId="3" fontId="57" fillId="0" borderId="19" xfId="56" applyNumberFormat="1" applyFont="1" applyFill="1" applyBorder="1" applyAlignment="1">
      <alignment vertical="center" shrinkToFit="1"/>
    </xf>
    <xf numFmtId="10" fontId="57" fillId="0" borderId="19" xfId="56" applyNumberFormat="1" applyFont="1" applyFill="1" applyBorder="1" applyAlignment="1">
      <alignment vertical="center" shrinkToFit="1"/>
    </xf>
    <xf numFmtId="3" fontId="57" fillId="0" borderId="15" xfId="56" applyNumberFormat="1" applyFont="1" applyFill="1" applyBorder="1" applyAlignment="1">
      <alignment vertical="center" shrinkToFit="1"/>
    </xf>
    <xf numFmtId="3" fontId="57" fillId="0" borderId="38" xfId="56" applyNumberFormat="1" applyFont="1" applyFill="1" applyBorder="1" applyAlignment="1">
      <alignment vertical="center" shrinkToFit="1"/>
    </xf>
    <xf numFmtId="10" fontId="57" fillId="0" borderId="0" xfId="56" applyNumberFormat="1" applyFont="1" applyFill="1" applyBorder="1" applyAlignment="1">
      <alignment vertical="center" shrinkToFit="1"/>
    </xf>
    <xf numFmtId="10" fontId="57" fillId="0" borderId="26" xfId="56" applyNumberFormat="1" applyFont="1" applyFill="1" applyBorder="1" applyAlignment="1">
      <alignment vertical="center" shrinkToFit="1"/>
    </xf>
    <xf numFmtId="3" fontId="57" fillId="0" borderId="27" xfId="56" applyNumberFormat="1" applyFont="1" applyFill="1" applyBorder="1" applyAlignment="1">
      <alignment vertical="center" shrinkToFit="1"/>
    </xf>
    <xf numFmtId="0" fontId="62" fillId="0" borderId="6" xfId="0" applyFont="1" applyFill="1" applyBorder="1" applyAlignment="1">
      <alignment horizontal="center" vertical="center"/>
    </xf>
    <xf numFmtId="41" fontId="62" fillId="0" borderId="6" xfId="164" applyFont="1" applyFill="1" applyBorder="1" applyAlignment="1">
      <alignment horizontal="right" vertical="center"/>
    </xf>
    <xf numFmtId="41" fontId="62" fillId="0" borderId="6" xfId="164" applyFont="1" applyFill="1" applyBorder="1" applyAlignment="1">
      <alignment horizontal="right" vertical="center" shrinkToFit="1"/>
    </xf>
    <xf numFmtId="0" fontId="59" fillId="0" borderId="6" xfId="0" applyFont="1" applyBorder="1" applyAlignment="1">
      <alignment horizontal="center" vertical="center" shrinkToFit="1"/>
    </xf>
    <xf numFmtId="41" fontId="62" fillId="0" borderId="6" xfId="0" applyNumberFormat="1" applyFont="1" applyFill="1" applyBorder="1" applyAlignment="1">
      <alignment horizontal="center" vertical="center" shrinkToFit="1"/>
    </xf>
    <xf numFmtId="41" fontId="62" fillId="0" borderId="6" xfId="164" applyFont="1" applyFill="1" applyBorder="1" applyAlignment="1">
      <alignment horizontal="center" vertical="center" shrinkToFit="1"/>
    </xf>
    <xf numFmtId="0" fontId="62" fillId="0" borderId="6" xfId="0" applyFont="1" applyFill="1" applyBorder="1" applyAlignment="1">
      <alignment horizontal="left" vertical="center" shrinkToFit="1"/>
    </xf>
    <xf numFmtId="0" fontId="59" fillId="0" borderId="6" xfId="0" applyNumberFormat="1" applyFont="1" applyFill="1" applyBorder="1" applyAlignment="1">
      <alignment vertical="center"/>
    </xf>
    <xf numFmtId="177" fontId="59" fillId="0" borderId="6" xfId="0" applyNumberFormat="1" applyFont="1" applyFill="1" applyBorder="1" applyAlignment="1">
      <alignment horizontal="center" vertical="center" shrinkToFit="1"/>
    </xf>
    <xf numFmtId="0" fontId="59" fillId="0" borderId="6" xfId="0" quotePrefix="1" applyFont="1" applyFill="1" applyBorder="1" applyAlignment="1">
      <alignment horizontal="left" vertical="center" shrinkToFit="1"/>
    </xf>
    <xf numFmtId="0" fontId="59" fillId="0" borderId="6" xfId="0" quotePrefix="1" applyFont="1" applyFill="1" applyBorder="1" applyAlignment="1">
      <alignment vertical="center" shrinkToFit="1"/>
    </xf>
    <xf numFmtId="177" fontId="62" fillId="0" borderId="6" xfId="0" applyNumberFormat="1" applyFont="1" applyFill="1" applyBorder="1" applyAlignment="1">
      <alignment horizontal="center" vertical="center" shrinkToFit="1"/>
    </xf>
    <xf numFmtId="0" fontId="62" fillId="0" borderId="6" xfId="0" quotePrefix="1" applyFont="1" applyFill="1" applyBorder="1" applyAlignment="1">
      <alignment horizontal="left" vertical="center" shrinkToFit="1"/>
    </xf>
    <xf numFmtId="178" fontId="59" fillId="0" borderId="6" xfId="0" applyNumberFormat="1" applyFont="1" applyFill="1" applyBorder="1" applyAlignment="1">
      <alignment horizontal="right" vertical="center" shrinkToFit="1"/>
    </xf>
    <xf numFmtId="0" fontId="59" fillId="0" borderId="6" xfId="165" applyFont="1" applyFill="1" applyBorder="1" applyAlignment="1">
      <alignment horizontal="center" vertical="center"/>
    </xf>
    <xf numFmtId="0" fontId="59" fillId="0" borderId="6" xfId="165" applyFont="1" applyFill="1" applyBorder="1" applyAlignment="1">
      <alignment horizontal="left" vertical="center"/>
    </xf>
    <xf numFmtId="0" fontId="63" fillId="0" borderId="6" xfId="0" applyFont="1" applyFill="1" applyBorder="1" applyAlignment="1">
      <alignment horizontal="center" vertical="center"/>
    </xf>
    <xf numFmtId="0" fontId="59" fillId="0" borderId="6" xfId="0" applyFont="1" applyFill="1" applyBorder="1" applyAlignment="1">
      <alignment horizontal="center" vertical="center" shrinkToFit="1"/>
    </xf>
    <xf numFmtId="0" fontId="59" fillId="0" borderId="6" xfId="0" applyFont="1" applyBorder="1" applyAlignment="1">
      <alignment horizontal="center" vertical="center"/>
    </xf>
    <xf numFmtId="0" fontId="63" fillId="0" borderId="6" xfId="0" applyFont="1" applyFill="1" applyBorder="1" applyAlignment="1">
      <alignment vertical="center" shrinkToFit="1"/>
    </xf>
    <xf numFmtId="0" fontId="59" fillId="0" borderId="6" xfId="0" applyFont="1" applyFill="1" applyBorder="1" applyAlignment="1">
      <alignment horizontal="center" vertical="center"/>
    </xf>
    <xf numFmtId="0" fontId="59" fillId="0" borderId="6" xfId="0" applyFont="1" applyFill="1" applyBorder="1" applyAlignment="1">
      <alignment horizontal="left" vertical="center"/>
    </xf>
    <xf numFmtId="0" fontId="59" fillId="0" borderId="6" xfId="0" quotePrefix="1" applyFont="1" applyFill="1" applyBorder="1" applyAlignment="1">
      <alignment horizontal="center" vertical="center"/>
    </xf>
    <xf numFmtId="41" fontId="59" fillId="7" borderId="6" xfId="0" applyNumberFormat="1" applyFont="1" applyFill="1" applyBorder="1" applyAlignment="1">
      <alignment horizontal="center" vertical="center" shrinkToFit="1"/>
    </xf>
    <xf numFmtId="180" fontId="59" fillId="7" borderId="6" xfId="0" quotePrefix="1" applyNumberFormat="1" applyFont="1" applyFill="1" applyBorder="1" applyAlignment="1">
      <alignment horizontal="center" vertical="center" shrinkToFit="1"/>
    </xf>
    <xf numFmtId="41" fontId="62" fillId="7" borderId="6" xfId="0" applyNumberFormat="1" applyFont="1" applyFill="1" applyBorder="1" applyAlignment="1">
      <alignment horizontal="right" vertical="center"/>
    </xf>
    <xf numFmtId="41" fontId="62" fillId="7" borderId="6" xfId="0" applyNumberFormat="1" applyFont="1" applyFill="1" applyBorder="1" applyAlignment="1">
      <alignment horizontal="right" vertical="center" shrinkToFit="1"/>
    </xf>
    <xf numFmtId="0" fontId="62" fillId="7" borderId="6" xfId="0" applyFont="1" applyFill="1" applyBorder="1" applyAlignment="1">
      <alignment horizontal="center" vertical="center" shrinkToFit="1"/>
    </xf>
    <xf numFmtId="0" fontId="57" fillId="0" borderId="1" xfId="0" applyFont="1" applyFill="1" applyBorder="1" applyAlignment="1">
      <alignment horizontal="center" vertical="center" shrinkToFit="1"/>
    </xf>
    <xf numFmtId="0" fontId="59" fillId="0" borderId="6" xfId="0" applyFont="1" applyBorder="1" applyAlignment="1">
      <alignment horizontal="center" vertical="center" shrinkToFit="1"/>
    </xf>
    <xf numFmtId="0" fontId="65" fillId="7" borderId="6" xfId="0" applyFont="1" applyFill="1" applyBorder="1" applyAlignment="1">
      <alignment horizontal="left" vertical="center"/>
    </xf>
    <xf numFmtId="0" fontId="63" fillId="7" borderId="6" xfId="0" applyFont="1" applyFill="1" applyBorder="1" applyAlignment="1">
      <alignment horizontal="center" vertical="center"/>
    </xf>
    <xf numFmtId="41" fontId="59" fillId="0" borderId="6" xfId="0" applyNumberFormat="1" applyFont="1" applyBorder="1" applyAlignment="1">
      <alignment horizontal="center" vertical="center" shrinkToFit="1"/>
    </xf>
    <xf numFmtId="0" fontId="59" fillId="0" borderId="6" xfId="165" applyFont="1" applyFill="1" applyBorder="1" applyAlignment="1">
      <alignment horizontal="center" vertical="center" shrinkToFit="1"/>
    </xf>
    <xf numFmtId="20" fontId="59" fillId="0" borderId="6" xfId="0" applyNumberFormat="1" applyFont="1" applyFill="1" applyBorder="1" applyAlignment="1">
      <alignment horizontal="center" vertical="center" shrinkToFit="1"/>
    </xf>
    <xf numFmtId="0" fontId="66" fillId="0" borderId="0" xfId="0" applyFont="1" applyFill="1" applyAlignment="1">
      <alignment vertical="center"/>
    </xf>
    <xf numFmtId="179" fontId="59" fillId="0" borderId="6" xfId="0" applyNumberFormat="1" applyFont="1" applyFill="1" applyBorder="1" applyAlignment="1">
      <alignment horizontal="right" vertical="center"/>
    </xf>
    <xf numFmtId="179" fontId="62" fillId="0" borderId="6" xfId="0" applyNumberFormat="1" applyFont="1" applyFill="1" applyBorder="1" applyAlignment="1">
      <alignment horizontal="right" vertical="center" shrinkToFit="1"/>
    </xf>
    <xf numFmtId="179" fontId="57" fillId="0" borderId="1" xfId="0" applyNumberFormat="1" applyFont="1" applyFill="1" applyBorder="1" applyAlignment="1">
      <alignment horizontal="right" vertical="center" shrinkToFit="1"/>
    </xf>
    <xf numFmtId="179" fontId="59" fillId="7" borderId="6" xfId="0" applyNumberFormat="1" applyFont="1" applyFill="1" applyBorder="1" applyAlignment="1">
      <alignment horizontal="right" vertical="center"/>
    </xf>
    <xf numFmtId="179" fontId="63" fillId="7" borderId="6" xfId="0" applyNumberFormat="1" applyFont="1" applyFill="1" applyBorder="1" applyAlignment="1">
      <alignment horizontal="right" vertical="center"/>
    </xf>
    <xf numFmtId="179" fontId="63" fillId="0" borderId="6" xfId="0" applyNumberFormat="1" applyFont="1" applyFill="1" applyBorder="1" applyAlignment="1">
      <alignment horizontal="right" vertical="center"/>
    </xf>
    <xf numFmtId="179" fontId="59" fillId="0" borderId="6" xfId="0" applyNumberFormat="1" applyFont="1" applyFill="1" applyBorder="1" applyAlignment="1">
      <alignment horizontal="right" vertical="center" shrinkToFit="1"/>
    </xf>
    <xf numFmtId="213" fontId="59" fillId="0" borderId="6" xfId="0" applyNumberFormat="1" applyFont="1" applyFill="1" applyBorder="1" applyAlignment="1">
      <alignment horizontal="right" vertical="center"/>
    </xf>
    <xf numFmtId="41" fontId="66" fillId="0" borderId="0" xfId="0" applyNumberFormat="1" applyFont="1" applyFill="1" applyAlignment="1">
      <alignment vertical="center"/>
    </xf>
    <xf numFmtId="0" fontId="63" fillId="0" borderId="6" xfId="0" applyFont="1" applyFill="1" applyBorder="1" applyAlignment="1">
      <alignment vertical="center"/>
    </xf>
    <xf numFmtId="3" fontId="60" fillId="0" borderId="0" xfId="55" applyNumberFormat="1" applyFont="1"/>
    <xf numFmtId="0" fontId="57" fillId="0" borderId="0" xfId="55" applyFont="1"/>
    <xf numFmtId="3" fontId="61" fillId="0" borderId="24" xfId="56" applyFont="1" applyFill="1" applyBorder="1" applyAlignment="1">
      <alignment vertical="center"/>
    </xf>
    <xf numFmtId="0" fontId="59" fillId="0" borderId="6" xfId="0" applyFont="1" applyBorder="1" applyAlignment="1">
      <alignment horizontal="center" vertical="center" shrinkToFit="1"/>
    </xf>
    <xf numFmtId="0" fontId="57" fillId="0" borderId="1" xfId="0" applyFont="1" applyFill="1" applyBorder="1" applyAlignment="1">
      <alignment horizontal="center" vertical="center" shrinkToFit="1"/>
    </xf>
    <xf numFmtId="0" fontId="59" fillId="0" borderId="6" xfId="0" applyFont="1" applyFill="1" applyBorder="1" applyAlignment="1">
      <alignment horizontal="center" vertical="center" shrinkToFit="1"/>
    </xf>
    <xf numFmtId="0" fontId="59" fillId="0" borderId="6" xfId="0" applyFont="1" applyBorder="1" applyAlignment="1">
      <alignment horizontal="center" vertical="center" shrinkToFit="1"/>
    </xf>
    <xf numFmtId="0" fontId="57" fillId="0" borderId="1" xfId="0" applyFont="1" applyFill="1" applyBorder="1" applyAlignment="1">
      <alignment horizontal="center" vertical="center" shrinkToFit="1"/>
    </xf>
    <xf numFmtId="0" fontId="59" fillId="0" borderId="6" xfId="0" applyFont="1" applyFill="1" applyBorder="1" applyAlignment="1">
      <alignment horizontal="center" vertical="center" shrinkToFit="1"/>
    </xf>
    <xf numFmtId="0" fontId="62" fillId="0" borderId="55" xfId="0" applyFont="1" applyFill="1" applyBorder="1" applyAlignment="1">
      <alignment horizontal="left" vertical="center" shrinkToFit="1"/>
    </xf>
    <xf numFmtId="49" fontId="67" fillId="0" borderId="62" xfId="0" applyNumberFormat="1" applyFont="1" applyFill="1" applyBorder="1" applyAlignment="1">
      <alignment horizontal="left" vertical="center"/>
    </xf>
    <xf numFmtId="222" fontId="59" fillId="0" borderId="6" xfId="164" applyNumberFormat="1" applyFont="1" applyFill="1" applyBorder="1" applyAlignment="1">
      <alignment horizontal="center" vertical="center" shrinkToFit="1"/>
    </xf>
    <xf numFmtId="49" fontId="59" fillId="0" borderId="62" xfId="0" applyNumberFormat="1" applyFont="1" applyFill="1" applyBorder="1" applyAlignment="1">
      <alignment horizontal="left" vertical="center"/>
    </xf>
    <xf numFmtId="0" fontId="59" fillId="0" borderId="55" xfId="0" applyFont="1" applyFill="1" applyBorder="1" applyAlignment="1">
      <alignment horizontal="left" vertical="center" shrinkToFit="1"/>
    </xf>
    <xf numFmtId="223" fontId="59" fillId="0" borderId="6" xfId="164" applyNumberFormat="1" applyFont="1" applyFill="1" applyBorder="1" applyAlignment="1">
      <alignment horizontal="center" vertical="center" shrinkToFit="1"/>
    </xf>
    <xf numFmtId="0" fontId="59" fillId="0" borderId="55" xfId="0" applyFont="1" applyFill="1" applyBorder="1" applyAlignment="1">
      <alignment vertical="center" shrinkToFit="1"/>
    </xf>
    <xf numFmtId="179" fontId="62" fillId="0" borderId="6" xfId="0" applyNumberFormat="1" applyFont="1" applyFill="1" applyBorder="1" applyAlignment="1">
      <alignment horizontal="center" vertical="center" shrinkToFit="1"/>
    </xf>
    <xf numFmtId="49" fontId="62" fillId="0" borderId="62" xfId="0" applyNumberFormat="1" applyFont="1" applyFill="1" applyBorder="1" applyAlignment="1">
      <alignment horizontal="left" vertical="center"/>
    </xf>
    <xf numFmtId="180" fontId="62" fillId="0" borderId="6" xfId="0" applyNumberFormat="1" applyFont="1" applyFill="1" applyBorder="1" applyAlignment="1">
      <alignment horizontal="center" vertical="center" shrinkToFit="1"/>
    </xf>
    <xf numFmtId="0" fontId="59" fillId="0" borderId="1" xfId="0" applyFont="1" applyBorder="1" applyAlignment="1">
      <alignment horizontal="center" vertical="center" shrinkToFit="1"/>
    </xf>
    <xf numFmtId="0" fontId="59" fillId="8" borderId="6" xfId="0" applyFont="1" applyFill="1" applyBorder="1" applyAlignment="1">
      <alignment horizontal="center" vertical="center" shrinkToFit="1"/>
    </xf>
    <xf numFmtId="41" fontId="59" fillId="8" borderId="6" xfId="164" applyFont="1" applyFill="1" applyBorder="1" applyAlignment="1">
      <alignment horizontal="center" vertical="center" shrinkToFit="1"/>
    </xf>
    <xf numFmtId="0" fontId="63" fillId="0" borderId="6" xfId="0" applyFont="1" applyFill="1" applyBorder="1" applyAlignment="1">
      <alignment horizontal="center" vertical="center" shrinkToFit="1"/>
    </xf>
    <xf numFmtId="41" fontId="63" fillId="0" borderId="6" xfId="0" applyNumberFormat="1" applyFont="1" applyFill="1" applyBorder="1" applyAlignment="1">
      <alignment horizontal="right" vertical="center"/>
    </xf>
    <xf numFmtId="41" fontId="63" fillId="0" borderId="6" xfId="0" applyNumberFormat="1" applyFont="1" applyFill="1" applyBorder="1" applyAlignment="1">
      <alignment horizontal="right" vertical="center" shrinkToFit="1"/>
    </xf>
    <xf numFmtId="41" fontId="63" fillId="0" borderId="6" xfId="0" applyNumberFormat="1" applyFont="1" applyFill="1" applyBorder="1" applyAlignment="1">
      <alignment horizontal="center" vertical="center" shrinkToFit="1"/>
    </xf>
    <xf numFmtId="180" fontId="63" fillId="0" borderId="6" xfId="0" applyNumberFormat="1" applyFont="1" applyFill="1" applyBorder="1" applyAlignment="1">
      <alignment horizontal="center" vertical="center" shrinkToFit="1"/>
    </xf>
    <xf numFmtId="0" fontId="63" fillId="0" borderId="6" xfId="0" applyFont="1" applyFill="1" applyBorder="1" applyAlignment="1">
      <alignment horizontal="center" vertical="center" wrapText="1"/>
    </xf>
    <xf numFmtId="0" fontId="65" fillId="0" borderId="6" xfId="0" applyFont="1" applyFill="1" applyBorder="1" applyAlignment="1">
      <alignment horizontal="center" vertical="center" shrinkToFit="1"/>
    </xf>
    <xf numFmtId="179" fontId="65" fillId="0" borderId="6" xfId="0" applyNumberFormat="1" applyFont="1" applyFill="1" applyBorder="1" applyAlignment="1">
      <alignment horizontal="right" vertical="center" shrinkToFit="1"/>
    </xf>
    <xf numFmtId="41" fontId="65" fillId="0" borderId="6" xfId="0" applyNumberFormat="1" applyFont="1" applyFill="1" applyBorder="1" applyAlignment="1">
      <alignment horizontal="right" vertical="center"/>
    </xf>
    <xf numFmtId="0" fontId="63" fillId="0" borderId="6" xfId="165" applyFont="1" applyFill="1" applyBorder="1" applyAlignment="1">
      <alignment horizontal="center" vertical="center"/>
    </xf>
    <xf numFmtId="49" fontId="68" fillId="8" borderId="62" xfId="0" applyNumberFormat="1" applyFont="1" applyFill="1" applyBorder="1" applyAlignment="1">
      <alignment horizontal="left" vertical="center"/>
    </xf>
    <xf numFmtId="0" fontId="62" fillId="8" borderId="55" xfId="0" applyFont="1" applyFill="1" applyBorder="1" applyAlignment="1">
      <alignment horizontal="left" vertical="center" shrinkToFit="1"/>
    </xf>
    <xf numFmtId="0" fontId="69" fillId="0" borderId="1" xfId="0" applyFont="1" applyFill="1" applyBorder="1" applyAlignment="1">
      <alignment horizontal="left" vertical="center" shrinkToFit="1"/>
    </xf>
    <xf numFmtId="49" fontId="68" fillId="8" borderId="62" xfId="0" applyNumberFormat="1" applyFont="1" applyFill="1" applyBorder="1" applyAlignment="1">
      <alignment vertical="center"/>
    </xf>
    <xf numFmtId="0" fontId="62" fillId="8" borderId="55" xfId="0" applyFont="1" applyFill="1" applyBorder="1" applyAlignment="1">
      <alignment vertical="center" shrinkToFit="1"/>
    </xf>
    <xf numFmtId="0" fontId="69" fillId="0" borderId="6" xfId="0" applyFont="1" applyBorder="1" applyAlignment="1">
      <alignment vertical="center" shrinkToFit="1"/>
    </xf>
    <xf numFmtId="0" fontId="69" fillId="0" borderId="6" xfId="0" applyFont="1" applyFill="1" applyBorder="1" applyAlignment="1">
      <alignment vertical="center"/>
    </xf>
    <xf numFmtId="49" fontId="59" fillId="0" borderId="62" xfId="0" applyNumberFormat="1" applyFont="1" applyFill="1" applyBorder="1" applyAlignment="1">
      <alignment horizontal="center" vertical="center"/>
    </xf>
    <xf numFmtId="3" fontId="57" fillId="0" borderId="66" xfId="56" applyNumberFormat="1" applyFont="1" applyBorder="1" applyAlignment="1">
      <alignment vertical="center"/>
    </xf>
    <xf numFmtId="10" fontId="57" fillId="0" borderId="26" xfId="56" applyNumberFormat="1" applyFont="1" applyBorder="1" applyAlignment="1">
      <alignment vertical="center" shrinkToFit="1"/>
    </xf>
    <xf numFmtId="0" fontId="57" fillId="0" borderId="67" xfId="55" applyFont="1" applyBorder="1"/>
    <xf numFmtId="225" fontId="57" fillId="0" borderId="19" xfId="56" applyNumberFormat="1" applyFont="1" applyFill="1" applyBorder="1" applyAlignment="1">
      <alignment vertical="center" shrinkToFit="1"/>
    </xf>
    <xf numFmtId="3" fontId="57" fillId="0" borderId="35" xfId="56" applyFont="1" applyBorder="1" applyAlignment="1">
      <alignment horizontal="center" vertical="center"/>
    </xf>
    <xf numFmtId="3" fontId="57" fillId="0" borderId="36" xfId="56" applyFont="1" applyBorder="1" applyAlignment="1">
      <alignment horizontal="center" vertical="center"/>
    </xf>
    <xf numFmtId="3" fontId="57" fillId="0" borderId="60" xfId="56" applyFont="1" applyBorder="1" applyAlignment="1">
      <alignment horizontal="center" vertical="center" wrapText="1"/>
    </xf>
    <xf numFmtId="3" fontId="57" fillId="0" borderId="13" xfId="56" applyFont="1" applyBorder="1" applyAlignment="1">
      <alignment horizontal="center" vertical="center"/>
    </xf>
    <xf numFmtId="3" fontId="57" fillId="0" borderId="14" xfId="56" applyFont="1" applyBorder="1" applyAlignment="1">
      <alignment horizontal="center" vertical="center"/>
    </xf>
    <xf numFmtId="3" fontId="57" fillId="0" borderId="61" xfId="56" applyFont="1" applyBorder="1" applyAlignment="1">
      <alignment horizontal="center" vertical="center" wrapText="1"/>
    </xf>
    <xf numFmtId="3" fontId="57" fillId="0" borderId="32" xfId="56" applyFont="1" applyBorder="1" applyAlignment="1">
      <alignment horizontal="center" vertical="center"/>
    </xf>
    <xf numFmtId="3" fontId="57" fillId="0" borderId="48" xfId="56" applyFont="1" applyBorder="1" applyAlignment="1">
      <alignment horizontal="center" vertical="center"/>
    </xf>
    <xf numFmtId="3" fontId="57" fillId="0" borderId="55" xfId="56" applyFont="1" applyBorder="1" applyAlignment="1">
      <alignment horizontal="left" vertical="center"/>
    </xf>
    <xf numFmtId="3" fontId="57" fillId="0" borderId="6" xfId="56" applyFont="1" applyBorder="1" applyAlignment="1">
      <alignment horizontal="left" vertical="center"/>
    </xf>
    <xf numFmtId="38" fontId="57" fillId="0" borderId="6" xfId="56" applyNumberFormat="1" applyFont="1" applyBorder="1" applyAlignment="1">
      <alignment horizontal="left" vertical="center"/>
    </xf>
    <xf numFmtId="3" fontId="57" fillId="0" borderId="19" xfId="56" applyFont="1" applyBorder="1" applyAlignment="1">
      <alignment horizontal="left" vertical="center"/>
    </xf>
    <xf numFmtId="3" fontId="57" fillId="0" borderId="20" xfId="56" applyFont="1" applyBorder="1" applyAlignment="1">
      <alignment horizontal="left" vertical="center"/>
    </xf>
    <xf numFmtId="0" fontId="58" fillId="0" borderId="0" xfId="0" applyFont="1" applyFill="1" applyAlignment="1">
      <alignment horizontal="center" vertical="center" shrinkToFit="1"/>
    </xf>
    <xf numFmtId="3" fontId="57" fillId="0" borderId="18" xfId="56" applyFont="1" applyBorder="1" applyAlignment="1">
      <alignment horizontal="left" vertical="center" shrinkToFit="1"/>
    </xf>
    <xf numFmtId="0" fontId="57" fillId="0" borderId="19" xfId="55" applyFont="1" applyBorder="1" applyAlignment="1">
      <alignment horizontal="left" vertical="center" shrinkToFit="1"/>
    </xf>
    <xf numFmtId="0" fontId="57" fillId="0" borderId="20" xfId="55" applyFont="1" applyBorder="1" applyAlignment="1">
      <alignment horizontal="left" vertical="center" shrinkToFit="1"/>
    </xf>
    <xf numFmtId="3" fontId="57" fillId="0" borderId="18" xfId="56" applyFont="1" applyBorder="1" applyAlignment="1">
      <alignment horizontal="left" vertical="center"/>
    </xf>
    <xf numFmtId="3" fontId="57" fillId="4" borderId="14" xfId="56" applyNumberFormat="1" applyFont="1" applyFill="1" applyBorder="1" applyAlignment="1">
      <alignment horizontal="center" vertical="center"/>
    </xf>
    <xf numFmtId="3" fontId="57" fillId="4" borderId="15" xfId="56" applyNumberFormat="1" applyFont="1" applyFill="1" applyBorder="1" applyAlignment="1">
      <alignment horizontal="center" vertical="center"/>
    </xf>
    <xf numFmtId="3" fontId="57" fillId="4" borderId="16" xfId="56" applyNumberFormat="1" applyFont="1" applyFill="1" applyBorder="1" applyAlignment="1">
      <alignment horizontal="center" vertical="center"/>
    </xf>
    <xf numFmtId="3" fontId="57" fillId="4" borderId="37" xfId="56" applyNumberFormat="1" applyFont="1" applyFill="1" applyBorder="1" applyAlignment="1">
      <alignment horizontal="center" vertical="center"/>
    </xf>
    <xf numFmtId="3" fontId="57" fillId="4" borderId="38" xfId="56" applyNumberFormat="1" applyFont="1" applyFill="1" applyBorder="1" applyAlignment="1">
      <alignment horizontal="center" vertical="center"/>
    </xf>
    <xf numFmtId="3" fontId="57" fillId="4" borderId="49" xfId="56" applyNumberFormat="1" applyFont="1" applyFill="1" applyBorder="1" applyAlignment="1">
      <alignment horizontal="center" vertical="center"/>
    </xf>
    <xf numFmtId="3" fontId="61" fillId="0" borderId="56" xfId="56" applyFont="1" applyBorder="1" applyAlignment="1">
      <alignment horizontal="right" vertical="center"/>
    </xf>
    <xf numFmtId="3" fontId="61" fillId="0" borderId="57" xfId="56" applyFont="1" applyBorder="1" applyAlignment="1">
      <alignment horizontal="right" vertical="center"/>
    </xf>
    <xf numFmtId="0" fontId="57" fillId="0" borderId="58" xfId="55" applyFont="1" applyBorder="1" applyAlignment="1">
      <alignment horizontal="left" vertical="center" wrapText="1"/>
    </xf>
    <xf numFmtId="0" fontId="57" fillId="0" borderId="45" xfId="55" applyFont="1" applyBorder="1" applyAlignment="1">
      <alignment horizontal="left" vertical="center"/>
    </xf>
    <xf numFmtId="3" fontId="57" fillId="0" borderId="59" xfId="56" applyFont="1" applyBorder="1" applyAlignment="1">
      <alignment horizontal="center" vertical="center" wrapText="1"/>
    </xf>
    <xf numFmtId="3" fontId="57" fillId="0" borderId="24" xfId="56" applyFont="1" applyBorder="1" applyAlignment="1">
      <alignment horizontal="center" vertical="center"/>
    </xf>
    <xf numFmtId="3" fontId="57" fillId="0" borderId="17" xfId="56" applyFont="1" applyBorder="1" applyAlignment="1">
      <alignment horizontal="center" vertical="center"/>
    </xf>
    <xf numFmtId="3" fontId="57" fillId="0" borderId="25" xfId="56" applyFont="1" applyBorder="1" applyAlignment="1">
      <alignment horizontal="center" vertical="center" wrapText="1"/>
    </xf>
    <xf numFmtId="3" fontId="57" fillId="0" borderId="51" xfId="56" applyFont="1" applyBorder="1" applyAlignment="1">
      <alignment horizontal="center" vertical="center"/>
    </xf>
    <xf numFmtId="3" fontId="61" fillId="5" borderId="39" xfId="56" applyNumberFormat="1" applyFont="1" applyFill="1" applyBorder="1" applyAlignment="1">
      <alignment vertical="center" wrapText="1"/>
    </xf>
    <xf numFmtId="3" fontId="61" fillId="5" borderId="40" xfId="56" applyNumberFormat="1" applyFont="1" applyFill="1" applyBorder="1" applyAlignment="1">
      <alignment vertical="center" wrapText="1"/>
    </xf>
    <xf numFmtId="3" fontId="61" fillId="5" borderId="41" xfId="56" applyNumberFormat="1" applyFont="1" applyFill="1" applyBorder="1" applyAlignment="1">
      <alignment vertical="center" wrapText="1"/>
    </xf>
    <xf numFmtId="3" fontId="61" fillId="5" borderId="43" xfId="56" applyNumberFormat="1" applyFont="1" applyFill="1" applyBorder="1" applyAlignment="1">
      <alignment horizontal="center" vertical="center"/>
    </xf>
    <xf numFmtId="3" fontId="61" fillId="5" borderId="8" xfId="56" applyNumberFormat="1" applyFont="1" applyFill="1" applyBorder="1" applyAlignment="1">
      <alignment horizontal="center" vertical="center"/>
    </xf>
    <xf numFmtId="3" fontId="57" fillId="4" borderId="18" xfId="56" applyNumberFormat="1" applyFont="1" applyFill="1" applyBorder="1" applyAlignment="1">
      <alignment horizontal="center" vertical="center"/>
    </xf>
    <xf numFmtId="3" fontId="57" fillId="4" borderId="19" xfId="56" applyNumberFormat="1" applyFont="1" applyFill="1" applyBorder="1" applyAlignment="1">
      <alignment horizontal="center" vertical="center"/>
    </xf>
    <xf numFmtId="3" fontId="57" fillId="4" borderId="20" xfId="56" applyNumberFormat="1" applyFont="1" applyFill="1" applyBorder="1" applyAlignment="1">
      <alignment horizontal="center" vertical="center"/>
    </xf>
    <xf numFmtId="3" fontId="57" fillId="4" borderId="52" xfId="56" applyNumberFormat="1" applyFont="1" applyFill="1" applyBorder="1" applyAlignment="1">
      <alignment horizontal="center" vertical="center"/>
    </xf>
    <xf numFmtId="3" fontId="57" fillId="4" borderId="53" xfId="56" applyNumberFormat="1" applyFont="1" applyFill="1" applyBorder="1" applyAlignment="1">
      <alignment horizontal="center" vertical="center"/>
    </xf>
    <xf numFmtId="3" fontId="57" fillId="4" borderId="54" xfId="56" applyNumberFormat="1" applyFont="1" applyFill="1" applyBorder="1" applyAlignment="1">
      <alignment horizontal="center" vertical="center"/>
    </xf>
    <xf numFmtId="0" fontId="58" fillId="0" borderId="0" xfId="0" applyFont="1" applyAlignment="1">
      <alignment horizontal="center" vertical="center" shrinkToFit="1"/>
    </xf>
    <xf numFmtId="0" fontId="57" fillId="0" borderId="0" xfId="0" applyFont="1" applyAlignment="1">
      <alignment vertical="center" shrinkToFit="1"/>
    </xf>
    <xf numFmtId="0" fontId="59" fillId="0" borderId="6" xfId="0" applyFont="1" applyBorder="1" applyAlignment="1">
      <alignment horizontal="center" vertical="center" shrinkToFit="1"/>
    </xf>
    <xf numFmtId="0" fontId="57" fillId="0" borderId="62" xfId="0" applyFont="1" applyFill="1" applyBorder="1" applyAlignment="1">
      <alignment horizontal="center" vertical="center" shrinkToFit="1"/>
    </xf>
    <xf numFmtId="0" fontId="57" fillId="0" borderId="55" xfId="0" applyFont="1" applyFill="1" applyBorder="1" applyAlignment="1">
      <alignment horizontal="center" vertical="center" shrinkToFit="1"/>
    </xf>
    <xf numFmtId="0" fontId="57" fillId="0" borderId="2" xfId="0" applyFont="1" applyFill="1" applyBorder="1" applyAlignment="1">
      <alignment horizontal="center" vertical="center" shrinkToFit="1"/>
    </xf>
    <xf numFmtId="0" fontId="57" fillId="0" borderId="1" xfId="0" applyFont="1" applyFill="1" applyBorder="1" applyAlignment="1">
      <alignment horizontal="center" vertical="center" shrinkToFit="1"/>
    </xf>
    <xf numFmtId="0" fontId="69" fillId="0" borderId="62" xfId="0" applyFont="1" applyBorder="1" applyAlignment="1">
      <alignment horizontal="left" vertical="center"/>
    </xf>
    <xf numFmtId="0" fontId="69" fillId="0" borderId="55" xfId="0" applyFont="1" applyBorder="1" applyAlignment="1">
      <alignment horizontal="left" vertical="center"/>
    </xf>
    <xf numFmtId="0" fontId="59" fillId="0" borderId="6" xfId="0" applyFont="1" applyBorder="1" applyAlignment="1">
      <alignment horizontal="center" vertical="center"/>
    </xf>
    <xf numFmtId="0" fontId="59" fillId="0" borderId="2" xfId="0" applyFont="1" applyBorder="1" applyAlignment="1">
      <alignment horizontal="center" vertical="center" shrinkToFit="1"/>
    </xf>
    <xf numFmtId="0" fontId="59" fillId="0" borderId="1" xfId="0" applyFont="1" applyBorder="1" applyAlignment="1">
      <alignment horizontal="center" vertical="center" shrinkToFit="1"/>
    </xf>
    <xf numFmtId="0" fontId="59" fillId="0" borderId="62" xfId="0" applyFont="1" applyBorder="1" applyAlignment="1">
      <alignment horizontal="center" vertical="center" shrinkToFit="1"/>
    </xf>
    <xf numFmtId="0" fontId="59" fillId="0" borderId="55" xfId="0" applyFont="1" applyBorder="1" applyAlignment="1">
      <alignment horizontal="center" vertical="center" shrinkToFit="1"/>
    </xf>
    <xf numFmtId="0" fontId="69" fillId="0" borderId="62" xfId="0" applyFont="1" applyFill="1" applyBorder="1" applyAlignment="1">
      <alignment vertical="center"/>
    </xf>
    <xf numFmtId="0" fontId="69" fillId="0" borderId="55" xfId="0" applyFont="1" applyBorder="1" applyAlignment="1">
      <alignment vertical="center"/>
    </xf>
    <xf numFmtId="0" fontId="57" fillId="0" borderId="65" xfId="0" applyFont="1" applyFill="1" applyBorder="1" applyAlignment="1">
      <alignment horizontal="center" vertical="center" shrinkToFit="1"/>
    </xf>
    <xf numFmtId="0" fontId="57" fillId="0" borderId="5" xfId="0" applyFont="1" applyFill="1" applyBorder="1" applyAlignment="1">
      <alignment horizontal="center" vertical="center" shrinkToFit="1"/>
    </xf>
    <xf numFmtId="0" fontId="57" fillId="0" borderId="64" xfId="0" applyFont="1" applyFill="1" applyBorder="1" applyAlignment="1">
      <alignment horizontal="center" vertical="center" shrinkToFit="1"/>
    </xf>
    <xf numFmtId="0" fontId="57" fillId="0" borderId="63" xfId="0" applyFont="1" applyFill="1" applyBorder="1" applyAlignment="1">
      <alignment horizontal="center" vertical="center" shrinkToFit="1"/>
    </xf>
  </cellXfs>
  <cellStyles count="174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1"/>
    <cellStyle name="A¨­￠￢￠O_INQUIRY ￠?￥i¨u¡AAⓒ￢Aⓒª " xfId="62"/>
    <cellStyle name="Aⓒ" xfId="63"/>
    <cellStyle name="Aⓒ­￠￢￠" xfId="64"/>
    <cellStyle name="Ae" xfId="65"/>
    <cellStyle name="Aee­ [" xfId="66"/>
    <cellStyle name="AeE­ [0]_ 2ÆAAþº° " xfId="67"/>
    <cellStyle name="ÅëÈ­ [0]_¸ñÂ÷ " xfId="68"/>
    <cellStyle name="AeE­ [0]_¼oAI¼º " xfId="69"/>
    <cellStyle name="ÅëÈ­ [0]_INQUIRY ¿µ¾÷ÃßÁø " xfId="70"/>
    <cellStyle name="AeE­ [0]_INQUIRY ¿μ¾÷AßAø " xfId="71"/>
    <cellStyle name="AeE­_ 2ÆAAþº° " xfId="72"/>
    <cellStyle name="ÅëÈ­_¸ñÂ÷ " xfId="73"/>
    <cellStyle name="AeE­_¼oAI¼º " xfId="74"/>
    <cellStyle name="ÅëÈ­_INQUIRY ¿µ¾÷ÃßÁø " xfId="75"/>
    <cellStyle name="AeE­_INQUIRY ¿μ¾÷AßAø " xfId="76"/>
    <cellStyle name="Aee¡ⓒ " xfId="77"/>
    <cellStyle name="AeE¡ⓒ [0]_INQUIRY ￠?￥i¨u¡AAⓒ￢Aⓒª " xfId="78"/>
    <cellStyle name="AeE¡ⓒ_INQUIRY ￠?￥i¨u¡AAⓒ￢Aⓒª " xfId="79"/>
    <cellStyle name="Aþ" xfId="80"/>
    <cellStyle name="Aþ¸¶ [" xfId="81"/>
    <cellStyle name="AÞ¸¶ [0]_ 2ÆAAþº° " xfId="82"/>
    <cellStyle name="ÄÞ¸¶ [0]_¸ñÂ÷ " xfId="83"/>
    <cellStyle name="AÞ¸¶ [0]_¼oAI¼º " xfId="84"/>
    <cellStyle name="ÄÞ¸¶ [0]_INQUIRY ¿µ¾÷ÃßÁø " xfId="85"/>
    <cellStyle name="AÞ¸¶ [0]_INQUIRY ¿μ¾÷AßAø " xfId="86"/>
    <cellStyle name="AÞ¸¶_ 2ÆAAþº° " xfId="87"/>
    <cellStyle name="ÄÞ¸¶_¸ñÂ÷ " xfId="88"/>
    <cellStyle name="AÞ¸¶_¼oAI¼º " xfId="89"/>
    <cellStyle name="ÄÞ¸¶_INQUIRY ¿µ¾÷ÃßÁø " xfId="90"/>
    <cellStyle name="AÞ¸¶_INQUIRY ¿μ¾÷AßAø " xfId="91"/>
    <cellStyle name="B_x000e_통화 [0]_MBO9_x000d_통화 [0]_MST_K1" xfId="92"/>
    <cellStyle name="C¡" xfId="93"/>
    <cellStyle name="C¡IA¨ª_¡ic¨u¡A¨￢I¨￢¡Æ AN¡Æe " xfId="94"/>
    <cellStyle name="C￥" xfId="95"/>
    <cellStyle name="C￥AØ_  FAB AIA¤  " xfId="96"/>
    <cellStyle name="Ç¥ÁØ_´Ü°¡" xfId="97"/>
    <cellStyle name="C￥AØ_¿μ¾÷CoE² " xfId="98"/>
    <cellStyle name="Ç¥ÁØ_»ç¾÷ºÎº° ÃÑ°è " xfId="99"/>
    <cellStyle name="C￥AØ_≫c¾÷ºIº° AN°e " xfId="100"/>
    <cellStyle name="Ç¥ÁØ_0N-HANDLING " xfId="101"/>
    <cellStyle name="C￥AØ_5-1±¤°i " xfId="102"/>
    <cellStyle name="Ç¥ÁØ_5-1±¤°í " xfId="103"/>
    <cellStyle name="C￥AØ_Ay°eC￥(2¿u) " xfId="104"/>
    <cellStyle name="Ç¥ÁØ_Áý°èÇ¥(2¿ù) " xfId="105"/>
    <cellStyle name="C￥AØ_CoAo¹yAI °A¾×¿ⓒ½A " xfId="106"/>
    <cellStyle name="Ç¥ÁØ_Sheet1_¿µ¾÷ÇöÈ² " xfId="107"/>
    <cellStyle name="Calc Currency (0)" xfId="108"/>
    <cellStyle name="category" xfId="109"/>
    <cellStyle name="ce" xfId="110"/>
    <cellStyle name="ⓒoe" xfId="111"/>
    <cellStyle name="Comma" xfId="112"/>
    <cellStyle name="Comma [0]" xfId="113"/>
    <cellStyle name="comma zerodec" xfId="114"/>
    <cellStyle name="Comma_ SG&amp;A Bridge " xfId="115"/>
    <cellStyle name="Comma0" xfId="116"/>
    <cellStyle name="Copied" xfId="117"/>
    <cellStyle name="Currency" xfId="118"/>
    <cellStyle name="Currency [0]" xfId="119"/>
    <cellStyle name="Currency_ SG&amp;A Bridge " xfId="120"/>
    <cellStyle name="Currency0" xfId="121"/>
    <cellStyle name="Currency1" xfId="122"/>
    <cellStyle name="Date" xfId="123"/>
    <cellStyle name="Dezimal [0]_laroux" xfId="124"/>
    <cellStyle name="Dezimal_laroux" xfId="125"/>
    <cellStyle name="Dollar (zero dec)" xfId="126"/>
    <cellStyle name="Entered" xfId="127"/>
    <cellStyle name="Fixed" xfId="128"/>
    <cellStyle name="Grey" xfId="129"/>
    <cellStyle name="HEADER" xfId="131"/>
    <cellStyle name="Header1" xfId="132"/>
    <cellStyle name="Header2" xfId="133"/>
    <cellStyle name="Heading 1" xfId="134"/>
    <cellStyle name="Heading 2" xfId="135"/>
    <cellStyle name="Heading1" xfId="136"/>
    <cellStyle name="Heading2" xfId="137"/>
    <cellStyle name="heet1æꂘß_x0001__x0001__x0010__x0001_ဠ" xfId="138"/>
    <cellStyle name="h_x0010_통화 [0]_OCT-Price" xfId="130"/>
    <cellStyle name="Input [yellow]" xfId="139"/>
    <cellStyle name="Milliers [0]_Arabian Spec" xfId="140"/>
    <cellStyle name="Milliers_Arabian Spec" xfId="141"/>
    <cellStyle name="Model" xfId="142"/>
    <cellStyle name="Mon?aire [0]_Arabian Spec" xfId="143"/>
    <cellStyle name="Mon?aire_Arabian Spec" xfId="144"/>
    <cellStyle name="Monétaire [0]_Arabian Spec" xfId="145"/>
    <cellStyle name="Monétaire_Arabian Spec" xfId="146"/>
    <cellStyle name="no dec" xfId="147"/>
    <cellStyle name="Normal - Style1" xfId="148"/>
    <cellStyle name="Normal_ SG&amp;A Bridge " xfId="149"/>
    <cellStyle name="Percent" xfId="150"/>
    <cellStyle name="Percent [2]" xfId="151"/>
    <cellStyle name="Percent_03변경내역서(본부관내)" xfId="152"/>
    <cellStyle name="RevList" xfId="153"/>
    <cellStyle name="Standard_laroux" xfId="154"/>
    <cellStyle name="subhead" xfId="155"/>
    <cellStyle name="Subtotal" xfId="156"/>
    <cellStyle name="T_1화 [0]_PLDT_2화 [0]_PLDT_N_x000c_통화 [0]_PRICE" xfId="157"/>
    <cellStyle name="Total" xfId="158"/>
    <cellStyle name="UM" xfId="159"/>
    <cellStyle name="W?rung [0]_laroux" xfId="160"/>
    <cellStyle name="W?rung_laroux" xfId="161"/>
    <cellStyle name="Währung [0]_laroux" xfId="162"/>
    <cellStyle name="Währung_laroux" xfId="163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쉼표 [0]" xfId="164" builtinId="6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통화 [0] 3" xfId="166"/>
    <cellStyle name="퍼센트" xfId="53"/>
    <cellStyle name="표준" xfId="0" builtinId="0"/>
    <cellStyle name="표준 2" xfId="54"/>
    <cellStyle name="표준 3" xfId="55"/>
    <cellStyle name="표준 5" xfId="167"/>
    <cellStyle name="표준 5 2" xfId="168"/>
    <cellStyle name="표준 5 3" xfId="169"/>
    <cellStyle name="표준 5 4" xfId="170"/>
    <cellStyle name="표준 5 5" xfId="171"/>
    <cellStyle name="표준 5 6" xfId="172"/>
    <cellStyle name="표준 5 7" xfId="173"/>
    <cellStyle name="標準_Akia(F）-8" xfId="57"/>
    <cellStyle name="표준_es내역서" xfId="165"/>
    <cellStyle name="표준_수량내역서(천장)" xfId="56"/>
    <cellStyle name="합산" xfId="58"/>
    <cellStyle name="화폐기호" xfId="59"/>
    <cellStyle name="화폐기호0" xfId="60"/>
  </cellStyles>
  <dxfs count="0"/>
  <tableStyles count="0" defaultTableStyle="TableStyleMedium9" defaultPivotStyle="PivotStyleLight16"/>
  <colors>
    <mruColors>
      <color rgb="FF0000FF"/>
      <color rgb="FFF8F8A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9" Type="http://schemas.openxmlformats.org/officeDocument/2006/relationships/externalLink" Target="externalLinks/externalLink3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34" Type="http://schemas.openxmlformats.org/officeDocument/2006/relationships/externalLink" Target="externalLinks/externalLink28.xml"/><Relationship Id="rId42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externalLink" Target="externalLinks/externalLink27.xml"/><Relationship Id="rId38" Type="http://schemas.openxmlformats.org/officeDocument/2006/relationships/externalLink" Target="externalLinks/externalLink3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3.xml"/><Relationship Id="rId41" Type="http://schemas.openxmlformats.org/officeDocument/2006/relationships/externalLink" Target="externalLinks/externalLink3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externalLink" Target="externalLinks/externalLink26.xml"/><Relationship Id="rId37" Type="http://schemas.openxmlformats.org/officeDocument/2006/relationships/externalLink" Target="externalLinks/externalLink31.xml"/><Relationship Id="rId40" Type="http://schemas.openxmlformats.org/officeDocument/2006/relationships/externalLink" Target="externalLinks/externalLink34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externalLink" Target="externalLinks/externalLink30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externalLink" Target="externalLinks/externalLink25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Relationship Id="rId35" Type="http://schemas.openxmlformats.org/officeDocument/2006/relationships/externalLink" Target="externalLinks/externalLink29.xml"/><Relationship Id="rId43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수량산출서"/>
      <sheetName val="교좌장치내역서"/>
      <sheetName val="MFAB"/>
      <sheetName val="MFRT"/>
      <sheetName val="MPKG"/>
      <sheetName val="MPRD"/>
      <sheetName val="산출내역서집계표"/>
      <sheetName val="40집계"/>
      <sheetName val="내역서"/>
      <sheetName val="Sheet1"/>
      <sheetName val="DATE"/>
      <sheetName val="CO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  <sheetName val="품셈TABLE"/>
      <sheetName val="E.P.T수량산출서"/>
      <sheetName val="횡배수관토공수량"/>
      <sheetName val="DATA"/>
      <sheetName val="입찰안"/>
      <sheetName val="내역"/>
      <sheetName val="Sheet1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  <sheetName val="암거날개벽재료집계"/>
      <sheetName val="교각별수량"/>
      <sheetName val="일위대가(가설)"/>
      <sheetName val="수량산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  <sheetName val="값"/>
      <sheetName val="변경집계2"/>
      <sheetName val="사급비"/>
      <sheetName val="설비단가표"/>
      <sheetName val="내역"/>
      <sheetName val="일위"/>
      <sheetName val="저가1"/>
      <sheetName val="수량산출서"/>
      <sheetName val="적용기준"/>
      <sheetName val="노임단가"/>
      <sheetName val="신흥교"/>
      <sheetName val="공주-교대(A1)"/>
      <sheetName val="단가"/>
      <sheetName val="일반공사"/>
      <sheetName val="준검 내역서"/>
      <sheetName val="장비가동"/>
      <sheetName val="노무비단가"/>
      <sheetName val="교각 P3"/>
      <sheetName val="하수급견적대비"/>
      <sheetName val="을"/>
      <sheetName val="수량산출"/>
      <sheetName val="DATA 입력부"/>
      <sheetName val="배수공"/>
      <sheetName val="제출내역 (2)"/>
      <sheetName val="일위대가"/>
      <sheetName val="구조물공"/>
      <sheetName val="부대공"/>
      <sheetName val="토공"/>
      <sheetName val="포장공"/>
      <sheetName val="지급자재"/>
      <sheetName val="룡전상부"/>
      <sheetName val="노임"/>
      <sheetName val="변경내역서"/>
      <sheetName val="초기화면"/>
      <sheetName val="계약내역서"/>
      <sheetName val="공사비"/>
      <sheetName val="견적내역"/>
      <sheetName val="집계표"/>
      <sheetName val="토목설계(배수지+관로)"/>
      <sheetName val="집계표(육상)"/>
      <sheetName val="변경현황"/>
      <sheetName val="Sheet5"/>
      <sheetName val="노무비"/>
      <sheetName val="일위대가(가설)"/>
      <sheetName val="1"/>
      <sheetName val="건축토목내역"/>
      <sheetName val="총괄내역서"/>
      <sheetName val="시설물일위"/>
      <sheetName val="식재인부"/>
      <sheetName val="5Strand-장기처짐PCI"/>
      <sheetName val="사업총괄"/>
      <sheetName val="누가토량"/>
      <sheetName val="단위수량"/>
      <sheetName val="철거산출근거"/>
      <sheetName val="#REF"/>
      <sheetName val="2경간"/>
      <sheetName val="철근총괄"/>
      <sheetName val="직접노무비"/>
      <sheetName val="조건표"/>
      <sheetName val="총괄표"/>
      <sheetName val="인건비"/>
      <sheetName val="비탈면보호공수량산출"/>
      <sheetName val="unit 4"/>
      <sheetName val="덕전리"/>
      <sheetName val="일위대가표"/>
      <sheetName val="을지"/>
      <sheetName val="터파기및재료"/>
      <sheetName val="배수공 내역서 적용수량"/>
      <sheetName val="부관맨홀조서"/>
      <sheetName val="내역서(원안분)"/>
      <sheetName val="(포장)BOQ-실적공사"/>
      <sheetName val="개산공사비"/>
      <sheetName val="아포2당초"/>
      <sheetName val="기타backdata"/>
      <sheetName val="공통가설"/>
      <sheetName val="연결관암거"/>
      <sheetName val="실행대비"/>
      <sheetName val="부대내역"/>
      <sheetName val="수수료율표"/>
      <sheetName val="자재목록"/>
      <sheetName val="노임목록"/>
      <sheetName val="L_RPTB~1"/>
      <sheetName val="계약서"/>
      <sheetName val="백룡교차로"/>
      <sheetName val="산정교차로"/>
      <sheetName val="신영교차로"/>
      <sheetName val="중기명"/>
      <sheetName val="내역(설계)"/>
      <sheetName val="수량집계"/>
      <sheetName val="가설건물"/>
      <sheetName val="시노"/>
      <sheetName val="확약서"/>
      <sheetName val="단가산출"/>
      <sheetName val="변경내역"/>
      <sheetName val="공사비집계"/>
      <sheetName val="전산output"/>
      <sheetName val="DATA 입력란"/>
      <sheetName val="SULKEA"/>
      <sheetName val="금리계산"/>
      <sheetName val="투찰내역"/>
      <sheetName val="총공사내역서"/>
      <sheetName val="토공(우물통,기타) "/>
      <sheetName val="신천3호용수로"/>
      <sheetName val="000000"/>
      <sheetName val="DATE"/>
      <sheetName val="전기공사일위대가"/>
      <sheetName val="충주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C627">
            <v>0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  <sheetName val="국산화"/>
      <sheetName val="투찰"/>
      <sheetName val="코드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수습"/>
      <sheetName val="내역서"/>
      <sheetName val="사업분석"/>
      <sheetName val="일위대가"/>
      <sheetName val="날개벽수량표"/>
      <sheetName val="산출내역서집계표"/>
      <sheetName val="산출내역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  <sheetName val="약품공급2"/>
      <sheetName val="교통대책내역"/>
      <sheetName val="내역"/>
      <sheetName val="조경내"/>
      <sheetName val="인건비"/>
      <sheetName val="기존단가 (2)"/>
      <sheetName val="수량산출서 (2)"/>
      <sheetName val="자재"/>
      <sheetName val="퍼스트"/>
      <sheetName val="간접비계산"/>
      <sheetName val="실행철강하도"/>
      <sheetName val="단가비교표"/>
      <sheetName val="2.1  노무비 평균단가산출"/>
      <sheetName val="현장설명"/>
      <sheetName val="수량산출"/>
      <sheetName val="날개벽수량표"/>
      <sheetName val="단"/>
      <sheetName val="단가"/>
      <sheetName val="원가계산서구조조정"/>
      <sheetName val="자갈,시멘트,모래산출"/>
      <sheetName val="일위단가"/>
      <sheetName val="갑지1"/>
      <sheetName val="연부97-1"/>
      <sheetName val="CTEMCOST"/>
      <sheetName val="노무비"/>
      <sheetName val="집계표"/>
      <sheetName val="재료값"/>
      <sheetName val="노무단가"/>
      <sheetName val="자재단가"/>
      <sheetName val="잡철물"/>
      <sheetName val="일위목록"/>
      <sheetName val="손익분석"/>
      <sheetName val="원가_(2)"/>
      <sheetName val="기존단가_(2)"/>
      <sheetName val="수량산출서_(2)"/>
      <sheetName val="내역서2안"/>
      <sheetName val="공조기"/>
      <sheetName val="2000년1차"/>
      <sheetName val="전체"/>
      <sheetName val="자재테이블"/>
      <sheetName val="신림자금"/>
      <sheetName val="진주방향"/>
      <sheetName val="마산방향"/>
      <sheetName val="마산방향철근집계"/>
      <sheetName val="대치판정"/>
      <sheetName val="전산망"/>
      <sheetName val="개소별수량산출"/>
      <sheetName val="공감비"/>
      <sheetName val="상-교대(A1-A2)"/>
      <sheetName val="자단"/>
      <sheetName val="DATA 입력란"/>
      <sheetName val="내역서1"/>
      <sheetName val="9811"/>
      <sheetName val="값"/>
      <sheetName val="자재일람"/>
      <sheetName val="재료집계표"/>
      <sheetName val="2000전체분"/>
      <sheetName val="(A)내역서"/>
      <sheetName val="단가조사서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  <sheetName val="낙찰표"/>
      <sheetName val="품셈TABLE"/>
      <sheetName val="노임단가"/>
      <sheetName val="수목단가"/>
      <sheetName val="시설수량표"/>
      <sheetName val="식재수량표"/>
      <sheetName val="일위목록"/>
      <sheetName val="자재단가"/>
      <sheetName val="토목주소"/>
      <sheetName val="프랜트면허"/>
      <sheetName val="토공사"/>
      <sheetName val="금액내역서"/>
      <sheetName val="대비"/>
      <sheetName val="장비손료"/>
      <sheetName val="인건비"/>
      <sheetName val="일위대가표"/>
      <sheetName val="전신환매도율"/>
      <sheetName val="공종산출내역서"/>
      <sheetName val="인사자료총집계"/>
      <sheetName val="2.대외공문"/>
      <sheetName val="손익분석"/>
      <sheetName val="건축원가계산서"/>
      <sheetName val="건축집계표"/>
      <sheetName val="Sheet1 (2)"/>
      <sheetName val="내역표지"/>
      <sheetName val="입찰안"/>
      <sheetName val="DATA"/>
      <sheetName val="오억미만"/>
      <sheetName val="ABUT수량-A1"/>
      <sheetName val="220 (2)"/>
      <sheetName val="단위수량"/>
      <sheetName val="Sheet2"/>
      <sheetName val="견적서"/>
      <sheetName val="증감분석"/>
      <sheetName val="표지"/>
      <sheetName val="접속도로1"/>
      <sheetName val="기성내역"/>
      <sheetName val="일위대가"/>
      <sheetName val="국내"/>
      <sheetName val="수입"/>
      <sheetName val="9GNG운반"/>
      <sheetName val="I一般比"/>
      <sheetName val="설 계"/>
      <sheetName val="내역서"/>
      <sheetName val="원가"/>
      <sheetName val="공종목록표"/>
      <sheetName val="기본일위"/>
      <sheetName val="단가표"/>
      <sheetName val="구분자"/>
      <sheetName val="총괄내역서"/>
      <sheetName val="현대물량"/>
      <sheetName val="조경"/>
      <sheetName val="별표 "/>
      <sheetName val="데이타"/>
      <sheetName val="ETC"/>
      <sheetName val="정렬"/>
      <sheetName val="세부내역"/>
      <sheetName val="식재"/>
      <sheetName val="시설물"/>
      <sheetName val="식재출력용"/>
      <sheetName val="유지관리"/>
      <sheetName val="단가"/>
      <sheetName val="BID"/>
      <sheetName val="총괄집계 "/>
      <sheetName val="969910( R)"/>
      <sheetName val="SUB일위대가"/>
      <sheetName val="일위대가(계측기설치)"/>
      <sheetName val="관급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24"/>
  <sheetViews>
    <sheetView view="pageBreakPreview" zoomScaleNormal="55" zoomScaleSheetLayoutView="100" workbookViewId="0">
      <selection activeCell="F26" sqref="F26"/>
    </sheetView>
  </sheetViews>
  <sheetFormatPr defaultRowHeight="13.5"/>
  <cols>
    <col min="1" max="1" width="7.77734375" style="16" customWidth="1"/>
    <col min="2" max="2" width="9.44140625" style="16" customWidth="1"/>
    <col min="3" max="3" width="20.77734375" style="16" customWidth="1"/>
    <col min="4" max="4" width="10.5546875" style="16" customWidth="1"/>
    <col min="5" max="5" width="4.88671875" style="16" customWidth="1"/>
    <col min="6" max="6" width="16.21875" style="16" customWidth="1"/>
    <col min="7" max="7" width="16.109375" style="16" bestFit="1" customWidth="1"/>
    <col min="8" max="8" width="2.44140625" style="16" bestFit="1" customWidth="1"/>
    <col min="9" max="9" width="9.33203125" style="16" bestFit="1" customWidth="1"/>
    <col min="10" max="10" width="21.6640625" style="16" customWidth="1"/>
    <col min="11" max="16384" width="8.88671875" style="16"/>
  </cols>
  <sheetData>
    <row r="1" spans="1:10" ht="30" customHeight="1">
      <c r="A1" s="215" t="s">
        <v>69</v>
      </c>
      <c r="B1" s="215"/>
      <c r="C1" s="215"/>
      <c r="D1" s="215"/>
      <c r="E1" s="215"/>
      <c r="F1" s="215"/>
      <c r="G1" s="215"/>
      <c r="H1" s="215"/>
      <c r="I1" s="215"/>
      <c r="J1" s="215"/>
    </row>
    <row r="2" spans="1:10" ht="16.5" customHeight="1" thickBot="1">
      <c r="A2" s="4"/>
      <c r="B2" s="5"/>
      <c r="C2" s="5"/>
      <c r="D2" s="5"/>
      <c r="E2" s="1"/>
      <c r="F2" s="1"/>
      <c r="G2" s="2"/>
      <c r="H2" s="2"/>
      <c r="I2" s="3"/>
    </row>
    <row r="3" spans="1:10" ht="16.5" customHeight="1" thickBot="1">
      <c r="A3" s="235" t="s">
        <v>44</v>
      </c>
      <c r="B3" s="236"/>
      <c r="C3" s="236"/>
      <c r="D3" s="236"/>
      <c r="E3" s="237"/>
      <c r="F3" s="23" t="s">
        <v>14</v>
      </c>
      <c r="G3" s="238" t="s">
        <v>49</v>
      </c>
      <c r="H3" s="239"/>
      <c r="I3" s="239"/>
      <c r="J3" s="75" t="s">
        <v>66</v>
      </c>
    </row>
    <row r="4" spans="1:10" s="17" customFormat="1" ht="16.5" customHeight="1">
      <c r="A4" s="207" t="s">
        <v>63</v>
      </c>
      <c r="B4" s="230" t="s">
        <v>61</v>
      </c>
      <c r="C4" s="24" t="s">
        <v>119</v>
      </c>
      <c r="D4" s="25"/>
      <c r="E4" s="26"/>
      <c r="F4" s="27"/>
      <c r="G4" s="28"/>
      <c r="H4" s="29"/>
      <c r="I4" s="30"/>
      <c r="J4" s="18"/>
    </row>
    <row r="5" spans="1:10" s="17" customFormat="1" ht="16.5" customHeight="1">
      <c r="A5" s="208"/>
      <c r="B5" s="231"/>
      <c r="C5" s="24" t="s">
        <v>65</v>
      </c>
      <c r="D5" s="25"/>
      <c r="E5" s="26"/>
      <c r="F5" s="27"/>
      <c r="G5" s="28"/>
      <c r="H5" s="29"/>
      <c r="I5" s="30"/>
      <c r="J5" s="18"/>
    </row>
    <row r="6" spans="1:10" s="17" customFormat="1" ht="16.5" customHeight="1">
      <c r="A6" s="208"/>
      <c r="B6" s="231"/>
      <c r="C6" s="32" t="s">
        <v>15</v>
      </c>
      <c r="D6" s="33"/>
      <c r="E6" s="34"/>
      <c r="F6" s="35"/>
      <c r="G6" s="36"/>
      <c r="H6" s="37"/>
      <c r="I6" s="105"/>
      <c r="J6" s="19"/>
    </row>
    <row r="7" spans="1:10" s="17" customFormat="1" ht="16.5" customHeight="1">
      <c r="A7" s="208"/>
      <c r="B7" s="232"/>
      <c r="C7" s="240" t="s">
        <v>16</v>
      </c>
      <c r="D7" s="241"/>
      <c r="E7" s="242"/>
      <c r="F7" s="38"/>
      <c r="G7" s="36"/>
      <c r="H7" s="37"/>
      <c r="I7" s="105"/>
      <c r="J7" s="19"/>
    </row>
    <row r="8" spans="1:10" s="17" customFormat="1" ht="16.5" customHeight="1">
      <c r="A8" s="208"/>
      <c r="B8" s="233" t="s">
        <v>62</v>
      </c>
      <c r="C8" s="32" t="s">
        <v>17</v>
      </c>
      <c r="D8" s="33"/>
      <c r="E8" s="34"/>
      <c r="F8" s="39"/>
      <c r="G8" s="36"/>
      <c r="H8" s="37"/>
      <c r="I8" s="105"/>
      <c r="J8" s="19"/>
    </row>
    <row r="9" spans="1:10" s="17" customFormat="1" ht="16.5" customHeight="1">
      <c r="A9" s="208"/>
      <c r="B9" s="231"/>
      <c r="C9" s="32" t="s">
        <v>18</v>
      </c>
      <c r="D9" s="33"/>
      <c r="E9" s="34"/>
      <c r="F9" s="39"/>
      <c r="G9" s="40" t="s">
        <v>34</v>
      </c>
      <c r="H9" s="41" t="s">
        <v>19</v>
      </c>
      <c r="I9" s="106">
        <v>0.08</v>
      </c>
      <c r="J9" s="19"/>
    </row>
    <row r="10" spans="1:10" s="17" customFormat="1" ht="16.5" customHeight="1">
      <c r="A10" s="208"/>
      <c r="B10" s="234"/>
      <c r="C10" s="243" t="s">
        <v>70</v>
      </c>
      <c r="D10" s="244"/>
      <c r="E10" s="245"/>
      <c r="F10" s="38"/>
      <c r="G10" s="36"/>
      <c r="H10" s="37"/>
      <c r="I10" s="105"/>
      <c r="J10" s="19"/>
    </row>
    <row r="11" spans="1:10" s="17" customFormat="1" ht="16.5" customHeight="1">
      <c r="A11" s="208"/>
      <c r="B11" s="204" t="s">
        <v>64</v>
      </c>
      <c r="C11" s="24" t="s">
        <v>5</v>
      </c>
      <c r="D11" s="25"/>
      <c r="E11" s="26"/>
      <c r="F11" s="81"/>
      <c r="G11" s="36"/>
      <c r="H11" s="37"/>
      <c r="I11" s="105"/>
      <c r="J11" s="19"/>
    </row>
    <row r="12" spans="1:10" s="17" customFormat="1" ht="16.5" customHeight="1">
      <c r="A12" s="208"/>
      <c r="B12" s="205"/>
      <c r="C12" s="43" t="s">
        <v>20</v>
      </c>
      <c r="D12" s="44"/>
      <c r="E12" s="45"/>
      <c r="F12" s="39"/>
      <c r="G12" s="40" t="s">
        <v>21</v>
      </c>
      <c r="H12" s="41" t="s">
        <v>19</v>
      </c>
      <c r="I12" s="106">
        <v>3.73E-2</v>
      </c>
      <c r="J12" s="19" t="s">
        <v>57</v>
      </c>
    </row>
    <row r="13" spans="1:10" s="17" customFormat="1" ht="16.5" customHeight="1">
      <c r="A13" s="208"/>
      <c r="B13" s="205"/>
      <c r="C13" s="24" t="s">
        <v>35</v>
      </c>
      <c r="D13" s="25"/>
      <c r="E13" s="26"/>
      <c r="F13" s="39"/>
      <c r="G13" s="40" t="s">
        <v>21</v>
      </c>
      <c r="H13" s="41" t="s">
        <v>19</v>
      </c>
      <c r="I13" s="106">
        <v>8.6999999999999994E-3</v>
      </c>
      <c r="J13" s="19" t="s">
        <v>57</v>
      </c>
    </row>
    <row r="14" spans="1:10" s="17" customFormat="1" ht="16.5" customHeight="1">
      <c r="A14" s="208"/>
      <c r="B14" s="205"/>
      <c r="C14" s="212" t="s">
        <v>22</v>
      </c>
      <c r="D14" s="210" t="s">
        <v>51</v>
      </c>
      <c r="E14" s="211"/>
      <c r="F14" s="81"/>
      <c r="G14" s="40" t="s">
        <v>45</v>
      </c>
      <c r="H14" s="41" t="s">
        <v>23</v>
      </c>
      <c r="I14" s="106">
        <v>2.93E-2</v>
      </c>
      <c r="J14" s="19" t="s">
        <v>55</v>
      </c>
    </row>
    <row r="15" spans="1:10" s="17" customFormat="1" ht="16.5" customHeight="1">
      <c r="A15" s="208"/>
      <c r="B15" s="205"/>
      <c r="C15" s="212"/>
      <c r="D15" s="211" t="s">
        <v>52</v>
      </c>
      <c r="E15" s="211"/>
      <c r="F15" s="226"/>
      <c r="G15" s="40" t="s">
        <v>50</v>
      </c>
      <c r="H15" s="41" t="s">
        <v>19</v>
      </c>
      <c r="I15" s="106">
        <f>I14</f>
        <v>2.93E-2</v>
      </c>
      <c r="J15" s="228" t="s">
        <v>56</v>
      </c>
    </row>
    <row r="16" spans="1:10" s="17" customFormat="1" ht="16.5" customHeight="1">
      <c r="A16" s="208"/>
      <c r="B16" s="205"/>
      <c r="C16" s="212"/>
      <c r="D16" s="211"/>
      <c r="E16" s="211"/>
      <c r="F16" s="227"/>
      <c r="G16" s="40" t="s">
        <v>54</v>
      </c>
      <c r="H16" s="41" t="s">
        <v>53</v>
      </c>
      <c r="I16" s="106">
        <v>2.93E-2</v>
      </c>
      <c r="J16" s="229"/>
    </row>
    <row r="17" spans="1:12" s="17" customFormat="1" ht="16.5" customHeight="1">
      <c r="A17" s="208"/>
      <c r="B17" s="205"/>
      <c r="C17" s="32" t="s">
        <v>36</v>
      </c>
      <c r="D17" s="33"/>
      <c r="E17" s="34"/>
      <c r="F17" s="39"/>
      <c r="G17" s="40" t="s">
        <v>46</v>
      </c>
      <c r="H17" s="41" t="s">
        <v>19</v>
      </c>
      <c r="I17" s="201">
        <v>3.3349999999999998E-2</v>
      </c>
      <c r="J17" s="19" t="s">
        <v>58</v>
      </c>
    </row>
    <row r="18" spans="1:12" s="17" customFormat="1" ht="16.5" customHeight="1">
      <c r="A18" s="208"/>
      <c r="B18" s="205"/>
      <c r="C18" s="32" t="s">
        <v>37</v>
      </c>
      <c r="D18" s="33"/>
      <c r="E18" s="34"/>
      <c r="F18" s="39"/>
      <c r="G18" s="40" t="s">
        <v>46</v>
      </c>
      <c r="H18" s="41" t="s">
        <v>19</v>
      </c>
      <c r="I18" s="106">
        <v>4.4999999999999998E-2</v>
      </c>
      <c r="J18" s="19" t="s">
        <v>58</v>
      </c>
    </row>
    <row r="19" spans="1:12" s="17" customFormat="1" ht="16.5" customHeight="1">
      <c r="A19" s="208"/>
      <c r="B19" s="205"/>
      <c r="C19" s="216" t="s">
        <v>38</v>
      </c>
      <c r="D19" s="217"/>
      <c r="E19" s="218"/>
      <c r="F19" s="39"/>
      <c r="G19" s="40" t="s">
        <v>47</v>
      </c>
      <c r="H19" s="41" t="s">
        <v>19</v>
      </c>
      <c r="I19" s="106">
        <v>0.10249999999999999</v>
      </c>
      <c r="J19" s="19" t="s">
        <v>58</v>
      </c>
    </row>
    <row r="20" spans="1:12" s="17" customFormat="1" ht="16.5" customHeight="1">
      <c r="A20" s="208"/>
      <c r="B20" s="205"/>
      <c r="C20" s="36" t="s">
        <v>39</v>
      </c>
      <c r="D20" s="33"/>
      <c r="E20" s="34"/>
      <c r="F20" s="81"/>
      <c r="G20" s="40" t="s">
        <v>24</v>
      </c>
      <c r="H20" s="41" t="s">
        <v>19</v>
      </c>
      <c r="I20" s="106">
        <v>5.0000000000000001E-3</v>
      </c>
      <c r="J20" s="19"/>
    </row>
    <row r="21" spans="1:12" s="17" customFormat="1" ht="16.5" customHeight="1">
      <c r="A21" s="208"/>
      <c r="B21" s="205"/>
      <c r="C21" s="219" t="s">
        <v>25</v>
      </c>
      <c r="D21" s="213"/>
      <c r="E21" s="214"/>
      <c r="F21" s="39"/>
      <c r="G21" s="40" t="s">
        <v>26</v>
      </c>
      <c r="H21" s="41" t="s">
        <v>19</v>
      </c>
      <c r="I21" s="106">
        <v>5.6000000000000001E-2</v>
      </c>
      <c r="J21" s="19"/>
    </row>
    <row r="22" spans="1:12" s="17" customFormat="1" ht="16.5" customHeight="1">
      <c r="A22" s="208"/>
      <c r="B22" s="206"/>
      <c r="C22" s="220" t="s">
        <v>71</v>
      </c>
      <c r="D22" s="221"/>
      <c r="E22" s="222"/>
      <c r="F22" s="27"/>
      <c r="G22" s="28"/>
      <c r="H22" s="29"/>
      <c r="I22" s="107"/>
      <c r="J22" s="19"/>
    </row>
    <row r="23" spans="1:12" s="17" customFormat="1" ht="16.5" customHeight="1" thickBot="1">
      <c r="A23" s="209"/>
      <c r="B23" s="223" t="s">
        <v>27</v>
      </c>
      <c r="C23" s="224"/>
      <c r="D23" s="224"/>
      <c r="E23" s="225"/>
      <c r="F23" s="46"/>
      <c r="G23" s="47" t="s">
        <v>60</v>
      </c>
      <c r="H23" s="48"/>
      <c r="I23" s="108"/>
      <c r="J23" s="20"/>
    </row>
    <row r="24" spans="1:12" s="17" customFormat="1" ht="16.5" customHeight="1">
      <c r="A24" s="31"/>
      <c r="B24" s="50" t="s">
        <v>40</v>
      </c>
      <c r="C24" s="50"/>
      <c r="D24" s="50"/>
      <c r="E24" s="51"/>
      <c r="F24" s="160"/>
      <c r="G24" s="52" t="s">
        <v>28</v>
      </c>
      <c r="H24" s="53" t="s">
        <v>19</v>
      </c>
      <c r="I24" s="109">
        <v>0.06</v>
      </c>
      <c r="J24" s="18"/>
      <c r="L24" s="159"/>
    </row>
    <row r="25" spans="1:12" s="17" customFormat="1" ht="16.5" customHeight="1">
      <c r="A25" s="54"/>
      <c r="B25" s="33" t="s">
        <v>41</v>
      </c>
      <c r="C25" s="33"/>
      <c r="D25" s="33"/>
      <c r="E25" s="34"/>
      <c r="F25" s="55"/>
      <c r="G25" s="56" t="s">
        <v>29</v>
      </c>
      <c r="H25" s="57" t="s">
        <v>19</v>
      </c>
      <c r="I25" s="110">
        <v>0.12</v>
      </c>
      <c r="J25" s="19" t="s">
        <v>405</v>
      </c>
    </row>
    <row r="26" spans="1:12" s="17" customFormat="1" ht="16.5" customHeight="1">
      <c r="A26" s="54"/>
      <c r="B26" s="58" t="s">
        <v>42</v>
      </c>
      <c r="C26" s="58"/>
      <c r="D26" s="33"/>
      <c r="E26" s="34"/>
      <c r="F26" s="39"/>
      <c r="G26" s="40"/>
      <c r="H26" s="41"/>
      <c r="I26" s="106"/>
      <c r="J26" s="19"/>
    </row>
    <row r="27" spans="1:12" s="17" customFormat="1" ht="16.5" customHeight="1" thickBot="1">
      <c r="A27" s="59"/>
      <c r="B27" s="60" t="s">
        <v>30</v>
      </c>
      <c r="C27" s="61"/>
      <c r="D27" s="61"/>
      <c r="E27" s="62"/>
      <c r="F27" s="63"/>
      <c r="G27" s="64"/>
      <c r="H27" s="65"/>
      <c r="I27" s="111"/>
      <c r="J27" s="21"/>
    </row>
    <row r="28" spans="1:12" s="17" customFormat="1" ht="16.5" customHeight="1" thickTop="1">
      <c r="A28" s="54"/>
      <c r="B28" s="33" t="s">
        <v>43</v>
      </c>
      <c r="C28" s="33"/>
      <c r="D28" s="33"/>
      <c r="E28" s="34"/>
      <c r="F28" s="39"/>
      <c r="G28" s="40" t="s">
        <v>31</v>
      </c>
      <c r="H28" s="41" t="s">
        <v>19</v>
      </c>
      <c r="I28" s="42">
        <v>0.1</v>
      </c>
      <c r="J28" s="18"/>
    </row>
    <row r="29" spans="1:12" s="17" customFormat="1" ht="16.5" customHeight="1">
      <c r="A29" s="198"/>
      <c r="B29" s="213" t="s">
        <v>403</v>
      </c>
      <c r="C29" s="213"/>
      <c r="D29" s="213"/>
      <c r="E29" s="214"/>
      <c r="F29" s="55"/>
      <c r="G29" s="56"/>
      <c r="H29" s="57"/>
      <c r="I29" s="199"/>
      <c r="J29" s="200" t="s">
        <v>404</v>
      </c>
    </row>
    <row r="30" spans="1:12" s="17" customFormat="1" ht="16.5" customHeight="1" thickBot="1">
      <c r="A30" s="66"/>
      <c r="B30" s="67" t="s">
        <v>59</v>
      </c>
      <c r="C30" s="68"/>
      <c r="D30" s="68"/>
      <c r="E30" s="69"/>
      <c r="F30" s="70"/>
      <c r="G30" s="71"/>
      <c r="H30" s="68"/>
      <c r="I30" s="72"/>
      <c r="J30" s="22"/>
    </row>
    <row r="31" spans="1:12" s="17" customFormat="1" ht="16.5" customHeight="1" thickTop="1" thickBot="1">
      <c r="A31" s="202" t="s">
        <v>32</v>
      </c>
      <c r="B31" s="203"/>
      <c r="C31" s="203"/>
      <c r="D31" s="203"/>
      <c r="E31" s="203"/>
      <c r="F31" s="73"/>
      <c r="G31" s="74"/>
      <c r="H31" s="48"/>
      <c r="I31" s="49"/>
      <c r="J31" s="20"/>
    </row>
    <row r="32" spans="1:12" ht="39.950000000000003" customHeight="1"/>
    <row r="33" spans="6:6" ht="39.950000000000003" customHeight="1">
      <c r="F33" s="158"/>
    </row>
    <row r="34" spans="6:6" ht="39.950000000000003" customHeight="1">
      <c r="F34" s="158"/>
    </row>
    <row r="35" spans="6:6" ht="39.950000000000003" customHeight="1"/>
    <row r="36" spans="6:6" ht="39.950000000000003" customHeight="1"/>
    <row r="37" spans="6:6" ht="39.950000000000003" customHeight="1"/>
    <row r="38" spans="6:6" ht="39.950000000000003" customHeight="1"/>
    <row r="39" spans="6:6" ht="39.950000000000003" customHeight="1"/>
    <row r="40" spans="6:6" ht="39.950000000000003" customHeight="1"/>
    <row r="41" spans="6:6" ht="39.950000000000003" customHeight="1"/>
    <row r="42" spans="6:6" ht="39.950000000000003" customHeight="1"/>
    <row r="43" spans="6:6" ht="39.950000000000003" customHeight="1"/>
    <row r="44" spans="6:6" ht="39.950000000000003" customHeight="1"/>
    <row r="45" spans="6:6" ht="39.950000000000003" customHeight="1"/>
    <row r="46" spans="6:6" ht="39.950000000000003" customHeight="1"/>
    <row r="47" spans="6:6" ht="39.950000000000003" customHeight="1"/>
    <row r="48" spans="6:6" ht="39.950000000000003" customHeight="1"/>
    <row r="49" ht="39.950000000000003" customHeight="1"/>
    <row r="50" ht="39.950000000000003" customHeight="1"/>
    <row r="51" ht="39.950000000000003" customHeight="1"/>
    <row r="52" ht="39.950000000000003" customHeight="1"/>
    <row r="53" ht="39.950000000000003" customHeight="1"/>
    <row r="54" ht="39.950000000000003" customHeight="1"/>
    <row r="55" ht="39.950000000000003" customHeight="1"/>
    <row r="56" ht="39.950000000000003" customHeight="1"/>
    <row r="57" ht="39.950000000000003" customHeight="1"/>
    <row r="58" ht="39.950000000000003" customHeight="1"/>
    <row r="59" ht="39.950000000000003" customHeight="1"/>
    <row r="60" ht="39.950000000000003" customHeight="1"/>
    <row r="61" ht="39.950000000000003" customHeight="1"/>
    <row r="62" ht="39.950000000000003" customHeight="1"/>
    <row r="63" ht="39.950000000000003" customHeight="1"/>
    <row r="64" ht="39.950000000000003" customHeight="1"/>
    <row r="65" ht="39.950000000000003" customHeight="1"/>
    <row r="66" ht="39.950000000000003" customHeight="1"/>
    <row r="67" ht="39.950000000000003" customHeight="1"/>
    <row r="68" ht="39.950000000000003" customHeight="1"/>
    <row r="69" ht="39.950000000000003" customHeight="1"/>
    <row r="70" ht="39.950000000000003" customHeight="1"/>
    <row r="71" ht="39.950000000000003" customHeight="1"/>
    <row r="72" ht="39.950000000000003" customHeight="1"/>
    <row r="73" ht="39.950000000000003" customHeight="1"/>
    <row r="74" ht="39.950000000000003" customHeight="1"/>
    <row r="75" ht="39.950000000000003" customHeight="1"/>
    <row r="76" ht="39.950000000000003" customHeight="1"/>
    <row r="77" ht="39.950000000000003" customHeight="1"/>
    <row r="78" ht="39.950000000000003" customHeight="1"/>
    <row r="79" ht="39.950000000000003" customHeight="1"/>
    <row r="80" ht="39.950000000000003" customHeight="1"/>
    <row r="81" ht="39.950000000000003" customHeight="1"/>
    <row r="82" ht="39.950000000000003" customHeight="1"/>
    <row r="83" ht="39.950000000000003" customHeight="1"/>
    <row r="84" ht="39.950000000000003" customHeight="1"/>
    <row r="85" ht="39.950000000000003" customHeight="1"/>
    <row r="86" ht="39.950000000000003" customHeight="1"/>
    <row r="87" ht="39.950000000000003" customHeight="1"/>
    <row r="88" ht="39.950000000000003" customHeight="1"/>
    <row r="89" ht="39.950000000000003" customHeight="1"/>
    <row r="90" ht="39.950000000000003" customHeight="1"/>
    <row r="91" ht="39.950000000000003" customHeight="1"/>
    <row r="92" ht="39.950000000000003" customHeight="1"/>
    <row r="93" ht="39.950000000000003" customHeight="1"/>
    <row r="94" ht="39.950000000000003" customHeight="1"/>
    <row r="95" ht="39.950000000000003" customHeight="1"/>
    <row r="96" ht="39.950000000000003" customHeight="1"/>
    <row r="97" ht="39.950000000000003" customHeight="1"/>
    <row r="98" ht="39.950000000000003" customHeight="1"/>
    <row r="99" ht="39.950000000000003" customHeight="1"/>
    <row r="100" ht="39.950000000000003" customHeight="1"/>
    <row r="101" ht="39.950000000000003" customHeight="1"/>
    <row r="102" ht="39.950000000000003" customHeight="1"/>
    <row r="103" ht="39.950000000000003" customHeight="1"/>
    <row r="104" ht="39.950000000000003" customHeight="1"/>
    <row r="105" ht="39.950000000000003" customHeight="1"/>
    <row r="106" ht="39.950000000000003" customHeight="1"/>
    <row r="107" ht="39.950000000000003" customHeight="1"/>
    <row r="108" ht="39.950000000000003" customHeight="1"/>
    <row r="109" ht="39.950000000000003" customHeight="1"/>
    <row r="110" ht="39.950000000000003" customHeight="1"/>
    <row r="111" ht="39.950000000000003" customHeight="1"/>
    <row r="112" ht="39.950000000000003" customHeight="1"/>
    <row r="113" ht="39.950000000000003" customHeight="1"/>
    <row r="114" ht="39.950000000000003" customHeight="1"/>
    <row r="115" ht="39.950000000000003" customHeight="1"/>
    <row r="116" ht="39.950000000000003" customHeight="1"/>
    <row r="117" ht="39.950000000000003" customHeight="1"/>
    <row r="118" ht="39.950000000000003" customHeight="1"/>
    <row r="119" ht="39.950000000000003" customHeight="1"/>
    <row r="120" ht="39.950000000000003" customHeight="1"/>
    <row r="121" ht="39.950000000000003" customHeight="1"/>
    <row r="122" ht="39.950000000000003" customHeight="1"/>
    <row r="123" ht="39.950000000000003" customHeight="1"/>
    <row r="124" ht="39.950000000000003" customHeight="1"/>
    <row r="125" ht="39.950000000000003" customHeight="1"/>
    <row r="126" ht="39.950000000000003" customHeight="1"/>
    <row r="127" ht="39.950000000000003" customHeight="1"/>
    <row r="128" ht="39.950000000000003" customHeight="1"/>
    <row r="129" ht="39.950000000000003" customHeight="1"/>
    <row r="130" ht="39.950000000000003" customHeight="1"/>
    <row r="131" ht="39.950000000000003" customHeight="1"/>
    <row r="132" ht="39.950000000000003" customHeight="1"/>
    <row r="133" ht="39.950000000000003" customHeight="1"/>
    <row r="134" ht="39.950000000000003" customHeight="1"/>
    <row r="135" ht="39.950000000000003" customHeight="1"/>
    <row r="136" ht="39.950000000000003" customHeight="1"/>
    <row r="137" ht="39.950000000000003" customHeight="1"/>
    <row r="138" ht="39.950000000000003" customHeight="1"/>
    <row r="139" ht="39.950000000000003" customHeight="1"/>
    <row r="140" ht="39.950000000000003" customHeight="1"/>
    <row r="141" ht="39.950000000000003" customHeight="1"/>
    <row r="142" ht="39.950000000000003" customHeight="1"/>
    <row r="143" ht="39.950000000000003" customHeight="1"/>
    <row r="144" ht="39.950000000000003" customHeight="1"/>
    <row r="145" ht="39.950000000000003" customHeight="1"/>
    <row r="146" ht="39.950000000000003" customHeight="1"/>
    <row r="147" ht="39.950000000000003" customHeight="1"/>
    <row r="148" ht="39.950000000000003" customHeight="1"/>
    <row r="149" ht="39.950000000000003" customHeight="1"/>
    <row r="150" ht="39.950000000000003" customHeight="1"/>
    <row r="151" ht="39.950000000000003" customHeight="1"/>
    <row r="152" ht="39.950000000000003" customHeight="1"/>
    <row r="153" ht="39.950000000000003" customHeight="1"/>
    <row r="154" ht="39.950000000000003" customHeight="1"/>
    <row r="155" ht="39.950000000000003" customHeight="1"/>
    <row r="156" ht="39.950000000000003" customHeight="1"/>
    <row r="157" ht="39.950000000000003" customHeight="1"/>
    <row r="158" ht="39.950000000000003" customHeight="1"/>
    <row r="159" ht="39.950000000000003" customHeight="1"/>
    <row r="160" ht="39.950000000000003" customHeight="1"/>
    <row r="161" ht="39.950000000000003" customHeight="1"/>
    <row r="162" ht="39.950000000000003" customHeight="1"/>
    <row r="163" ht="39.950000000000003" customHeight="1"/>
    <row r="164" ht="39.950000000000003" customHeight="1"/>
    <row r="165" ht="39.950000000000003" customHeight="1"/>
    <row r="166" ht="39.950000000000003" customHeight="1"/>
    <row r="167" ht="39.950000000000003" customHeight="1"/>
    <row r="168" ht="39.950000000000003" customHeight="1"/>
    <row r="169" ht="39.950000000000003" customHeight="1"/>
    <row r="170" ht="39.950000000000003" customHeight="1"/>
    <row r="171" ht="39.950000000000003" customHeight="1"/>
    <row r="172" ht="39.950000000000003" customHeight="1"/>
    <row r="173" ht="39.950000000000003" customHeight="1"/>
    <row r="174" ht="39.950000000000003" customHeight="1"/>
    <row r="175" ht="39.950000000000003" customHeight="1"/>
    <row r="176" ht="39.950000000000003" customHeight="1"/>
    <row r="177" ht="39.950000000000003" customHeight="1"/>
    <row r="178" ht="39.950000000000003" customHeight="1"/>
    <row r="179" ht="39.950000000000003" customHeight="1"/>
    <row r="180" ht="39.950000000000003" customHeight="1"/>
    <row r="181" ht="39.950000000000003" customHeight="1"/>
    <row r="182" ht="39.950000000000003" customHeight="1"/>
    <row r="183" ht="39.950000000000003" customHeight="1"/>
    <row r="184" ht="39.950000000000003" customHeight="1"/>
    <row r="185" ht="39.950000000000003" customHeight="1"/>
    <row r="186" ht="39.950000000000003" customHeight="1"/>
    <row r="187" ht="39.950000000000003" customHeight="1"/>
    <row r="188" ht="39.950000000000003" customHeight="1"/>
    <row r="189" ht="39.950000000000003" customHeight="1"/>
    <row r="190" ht="39.950000000000003" customHeight="1"/>
    <row r="191" ht="39.950000000000003" customHeight="1"/>
    <row r="192" ht="39.950000000000003" customHeight="1"/>
    <row r="193" ht="39.950000000000003" customHeight="1"/>
    <row r="194" ht="39.950000000000003" customHeight="1"/>
    <row r="195" ht="39.950000000000003" customHeight="1"/>
    <row r="196" ht="39.950000000000003" customHeight="1"/>
    <row r="197" ht="39.950000000000003" customHeight="1"/>
    <row r="198" ht="39.950000000000003" customHeight="1"/>
    <row r="199" ht="39.950000000000003" customHeight="1"/>
    <row r="200" ht="39.950000000000003" customHeight="1"/>
    <row r="201" ht="39.950000000000003" customHeight="1"/>
    <row r="202" ht="39.950000000000003" customHeight="1"/>
    <row r="203" ht="39.950000000000003" customHeight="1"/>
    <row r="204" ht="39.950000000000003" customHeight="1"/>
    <row r="205" ht="39.950000000000003" customHeight="1"/>
    <row r="206" ht="39.950000000000003" customHeight="1"/>
    <row r="207" ht="39.950000000000003" customHeight="1"/>
    <row r="208" ht="39.950000000000003" customHeight="1"/>
    <row r="209" ht="39.950000000000003" customHeight="1"/>
    <row r="210" ht="39.950000000000003" customHeight="1"/>
    <row r="211" ht="39.950000000000003" customHeight="1"/>
    <row r="212" ht="39.950000000000003" customHeight="1"/>
    <row r="213" ht="39.950000000000003" customHeight="1"/>
    <row r="214" ht="39.950000000000003" customHeight="1"/>
    <row r="215" ht="39.950000000000003" customHeight="1"/>
    <row r="216" ht="39.950000000000003" customHeight="1"/>
    <row r="217" ht="39.950000000000003" customHeight="1"/>
    <row r="218" ht="39.950000000000003" customHeight="1"/>
    <row r="219" ht="39.950000000000003" customHeight="1"/>
    <row r="220" ht="39.950000000000003" customHeight="1"/>
    <row r="221" ht="39.950000000000003" customHeight="1"/>
    <row r="222" ht="39.950000000000003" customHeight="1"/>
    <row r="223" ht="39.950000000000003" customHeight="1"/>
    <row r="224" ht="39.950000000000003" customHeight="1"/>
    <row r="225" ht="39.950000000000003" customHeight="1"/>
    <row r="226" ht="39.950000000000003" customHeight="1"/>
    <row r="227" ht="39.950000000000003" customHeight="1"/>
    <row r="228" ht="39.950000000000003" customHeight="1"/>
    <row r="229" ht="39.950000000000003" customHeight="1"/>
    <row r="230" ht="39.950000000000003" customHeight="1"/>
    <row r="231" ht="39.950000000000003" customHeight="1"/>
    <row r="232" ht="39.950000000000003" customHeight="1"/>
    <row r="233" ht="39.950000000000003" customHeight="1"/>
    <row r="234" ht="39.950000000000003" customHeight="1"/>
    <row r="235" ht="39.950000000000003" customHeight="1"/>
    <row r="236" ht="39.950000000000003" customHeight="1"/>
    <row r="237" ht="39.950000000000003" customHeight="1"/>
    <row r="238" ht="39.950000000000003" customHeight="1"/>
    <row r="239" ht="39.950000000000003" customHeight="1"/>
    <row r="240" ht="39.950000000000003" customHeight="1"/>
    <row r="241" ht="39.950000000000003" customHeight="1"/>
    <row r="242" ht="39.950000000000003" customHeight="1"/>
    <row r="243" ht="39.950000000000003" customHeight="1"/>
    <row r="244" ht="39.950000000000003" customHeight="1"/>
    <row r="245" ht="39.950000000000003" customHeight="1"/>
    <row r="246" ht="39.950000000000003" customHeight="1"/>
    <row r="247" ht="39.950000000000003" customHeight="1"/>
    <row r="248" ht="39.950000000000003" customHeight="1"/>
    <row r="249" ht="39.950000000000003" customHeight="1"/>
    <row r="250" ht="39.950000000000003" customHeight="1"/>
    <row r="251" ht="39.950000000000003" customHeight="1"/>
    <row r="252" ht="39.950000000000003" customHeight="1"/>
    <row r="253" ht="39.950000000000003" customHeight="1"/>
    <row r="254" ht="39.950000000000003" customHeight="1"/>
    <row r="255" ht="39.950000000000003" customHeight="1"/>
    <row r="256" ht="39.950000000000003" customHeight="1"/>
    <row r="257" ht="39.950000000000003" customHeight="1"/>
    <row r="258" ht="39.950000000000003" customHeight="1"/>
    <row r="259" ht="39.950000000000003" customHeight="1"/>
    <row r="260" ht="39.950000000000003" customHeight="1"/>
    <row r="261" ht="39.950000000000003" customHeight="1"/>
    <row r="262" ht="39.950000000000003" customHeight="1"/>
    <row r="263" ht="39.950000000000003" customHeight="1"/>
    <row r="264" ht="39.950000000000003" customHeight="1"/>
    <row r="265" ht="39.950000000000003" customHeight="1"/>
    <row r="266" ht="39.950000000000003" customHeight="1"/>
    <row r="267" ht="39.950000000000003" customHeight="1"/>
    <row r="268" ht="39.950000000000003" customHeight="1"/>
    <row r="269" ht="39.950000000000003" customHeight="1"/>
    <row r="270" ht="39.950000000000003" customHeight="1"/>
    <row r="271" ht="39.950000000000003" customHeight="1"/>
    <row r="272" ht="39.950000000000003" customHeight="1"/>
    <row r="273" ht="39.950000000000003" customHeight="1"/>
    <row r="274" ht="39.950000000000003" customHeight="1"/>
    <row r="275" ht="39.950000000000003" customHeight="1"/>
    <row r="276" ht="39.950000000000003" customHeight="1"/>
    <row r="277" ht="39.950000000000003" customHeight="1"/>
    <row r="278" ht="39.950000000000003" customHeight="1"/>
    <row r="279" ht="39.950000000000003" customHeight="1"/>
    <row r="280" ht="39.950000000000003" customHeight="1"/>
    <row r="281" ht="39.950000000000003" customHeight="1"/>
    <row r="282" ht="39.950000000000003" customHeight="1"/>
    <row r="283" ht="39.950000000000003" customHeight="1"/>
    <row r="284" ht="39.950000000000003" customHeight="1"/>
    <row r="285" ht="39.950000000000003" customHeight="1"/>
    <row r="286" ht="39.950000000000003" customHeight="1"/>
    <row r="287" ht="39.950000000000003" customHeight="1"/>
    <row r="288" ht="39.950000000000003" customHeight="1"/>
    <row r="289" ht="39.950000000000003" customHeight="1"/>
    <row r="290" ht="39.950000000000003" customHeight="1"/>
    <row r="291" ht="39.950000000000003" customHeight="1"/>
    <row r="292" ht="39.950000000000003" customHeight="1"/>
    <row r="293" ht="39.950000000000003" customHeight="1"/>
    <row r="294" ht="39.950000000000003" customHeight="1"/>
    <row r="295" ht="39.950000000000003" customHeight="1"/>
    <row r="296" ht="39.950000000000003" customHeight="1"/>
    <row r="297" ht="39.950000000000003" customHeight="1"/>
    <row r="298" ht="39.950000000000003" customHeight="1"/>
    <row r="299" ht="39.950000000000003" customHeight="1"/>
    <row r="300" ht="39.950000000000003" customHeight="1"/>
    <row r="301" ht="39.950000000000003" customHeight="1"/>
    <row r="302" ht="39.950000000000003" customHeight="1"/>
    <row r="303" ht="39.950000000000003" customHeight="1"/>
    <row r="304" ht="39.950000000000003" customHeight="1"/>
    <row r="305" ht="39.950000000000003" customHeight="1"/>
    <row r="306" ht="39.950000000000003" customHeight="1"/>
    <row r="307" ht="39.950000000000003" customHeight="1"/>
    <row r="308" ht="39.950000000000003" customHeight="1"/>
    <row r="309" ht="39.950000000000003" customHeight="1"/>
    <row r="310" ht="39.950000000000003" customHeight="1"/>
    <row r="311" ht="39.950000000000003" customHeight="1"/>
    <row r="312" ht="39.950000000000003" customHeight="1"/>
    <row r="313" ht="39.950000000000003" customHeight="1"/>
    <row r="314" ht="39.950000000000003" customHeight="1"/>
    <row r="315" ht="39.950000000000003" customHeight="1"/>
    <row r="316" ht="39.950000000000003" customHeight="1"/>
    <row r="317" ht="39.950000000000003" customHeight="1"/>
    <row r="318" ht="39.950000000000003" customHeight="1"/>
    <row r="319" ht="39.950000000000003" customHeight="1"/>
    <row r="320" ht="39.950000000000003" customHeight="1"/>
    <row r="321" ht="39.950000000000003" customHeight="1"/>
    <row r="322" ht="39.950000000000003" customHeight="1"/>
    <row r="323" ht="39.950000000000003" customHeight="1"/>
    <row r="324" ht="39.950000000000003" customHeight="1"/>
    <row r="325" ht="39.950000000000003" customHeight="1"/>
    <row r="326" ht="39.950000000000003" customHeight="1"/>
    <row r="327" ht="39.950000000000003" customHeight="1"/>
    <row r="328" ht="39.950000000000003" customHeight="1"/>
    <row r="329" ht="39.950000000000003" customHeight="1"/>
    <row r="330" ht="39.950000000000003" customHeight="1"/>
    <row r="331" ht="39.950000000000003" customHeight="1"/>
    <row r="332" ht="39.950000000000003" customHeight="1"/>
    <row r="333" ht="39.950000000000003" customHeight="1"/>
    <row r="334" ht="39.950000000000003" customHeight="1"/>
    <row r="335" ht="39.950000000000003" customHeight="1"/>
    <row r="336" ht="39.950000000000003" customHeight="1"/>
    <row r="337" ht="39.950000000000003" customHeight="1"/>
    <row r="338" ht="39.950000000000003" customHeight="1"/>
    <row r="339" ht="39.950000000000003" customHeight="1"/>
    <row r="340" ht="39.950000000000003" customHeight="1"/>
    <row r="341" ht="39.950000000000003" customHeight="1"/>
    <row r="342" ht="39.950000000000003" customHeight="1"/>
    <row r="343" ht="39.950000000000003" customHeight="1"/>
    <row r="344" ht="39.950000000000003" customHeight="1"/>
    <row r="345" ht="39.950000000000003" customHeight="1"/>
    <row r="346" ht="39.950000000000003" customHeight="1"/>
    <row r="347" ht="39.950000000000003" customHeight="1"/>
    <row r="348" ht="39.950000000000003" customHeight="1"/>
    <row r="349" ht="39.950000000000003" customHeight="1"/>
    <row r="350" ht="39.950000000000003" customHeight="1"/>
    <row r="351" ht="39.950000000000003" customHeight="1"/>
    <row r="352" ht="39.950000000000003" customHeight="1"/>
    <row r="353" ht="39.950000000000003" customHeight="1"/>
    <row r="354" ht="39.950000000000003" customHeight="1"/>
    <row r="355" ht="39.950000000000003" customHeight="1"/>
    <row r="356" ht="39.950000000000003" customHeight="1"/>
    <row r="357" ht="39.950000000000003" customHeight="1"/>
    <row r="358" ht="39.950000000000003" customHeight="1"/>
    <row r="359" ht="39.950000000000003" customHeight="1"/>
    <row r="360" ht="39.950000000000003" customHeight="1"/>
    <row r="361" ht="39.950000000000003" customHeight="1"/>
    <row r="362" ht="39.950000000000003" customHeight="1"/>
    <row r="363" ht="39.950000000000003" customHeight="1"/>
    <row r="364" ht="39.950000000000003" customHeight="1"/>
    <row r="365" ht="39.950000000000003" customHeight="1"/>
    <row r="366" ht="39.950000000000003" customHeight="1"/>
    <row r="367" ht="39.950000000000003" customHeight="1"/>
    <row r="368" ht="39.950000000000003" customHeight="1"/>
    <row r="369" ht="39.950000000000003" customHeight="1"/>
    <row r="370" ht="39.950000000000003" customHeight="1"/>
    <row r="371" ht="39.950000000000003" customHeight="1"/>
    <row r="372" ht="39.950000000000003" customHeight="1"/>
    <row r="373" ht="39.950000000000003" customHeight="1"/>
    <row r="374" ht="39.950000000000003" customHeight="1"/>
    <row r="375" ht="39.950000000000003" customHeight="1"/>
    <row r="376" ht="39.950000000000003" customHeight="1"/>
    <row r="377" ht="39.950000000000003" customHeight="1"/>
    <row r="378" ht="39.950000000000003" customHeight="1"/>
    <row r="379" ht="39.950000000000003" customHeight="1"/>
    <row r="380" ht="39.950000000000003" customHeight="1"/>
    <row r="381" ht="39.950000000000003" customHeight="1"/>
    <row r="382" ht="39.950000000000003" customHeight="1"/>
    <row r="383" ht="39.950000000000003" customHeight="1"/>
    <row r="384" ht="39.950000000000003" customHeight="1"/>
    <row r="385" ht="39.950000000000003" customHeight="1"/>
    <row r="386" ht="39.950000000000003" customHeight="1"/>
    <row r="387" ht="39.950000000000003" customHeight="1"/>
    <row r="388" ht="39.950000000000003" customHeight="1"/>
    <row r="389" ht="39.950000000000003" customHeight="1"/>
    <row r="390" ht="39.950000000000003" customHeight="1"/>
    <row r="391" ht="39.950000000000003" customHeight="1"/>
    <row r="392" ht="39.950000000000003" customHeight="1"/>
    <row r="393" ht="39.950000000000003" customHeight="1"/>
    <row r="394" ht="39.950000000000003" customHeight="1"/>
    <row r="395" ht="39.950000000000003" customHeight="1"/>
    <row r="396" ht="39.950000000000003" customHeight="1"/>
    <row r="397" ht="39.950000000000003" customHeight="1"/>
    <row r="398" ht="39.950000000000003" customHeight="1"/>
    <row r="399" ht="39.950000000000003" customHeight="1"/>
    <row r="400" ht="39.950000000000003" customHeight="1"/>
    <row r="401" ht="39.950000000000003" customHeight="1"/>
    <row r="402" ht="39.950000000000003" customHeight="1"/>
    <row r="403" ht="39.950000000000003" customHeight="1"/>
    <row r="404" ht="39.950000000000003" customHeight="1"/>
    <row r="405" ht="39.950000000000003" customHeight="1"/>
    <row r="406" ht="39.950000000000003" customHeight="1"/>
    <row r="407" ht="39.950000000000003" customHeight="1"/>
    <row r="408" ht="39.950000000000003" customHeight="1"/>
    <row r="409" ht="39.950000000000003" customHeight="1"/>
    <row r="410" ht="39.950000000000003" customHeight="1"/>
    <row r="411" ht="39.950000000000003" customHeight="1"/>
    <row r="412" ht="39.950000000000003" customHeight="1"/>
    <row r="413" ht="39.950000000000003" customHeight="1"/>
    <row r="414" ht="39.950000000000003" customHeight="1"/>
    <row r="415" ht="39.950000000000003" customHeight="1"/>
    <row r="416" ht="39.950000000000003" customHeight="1"/>
    <row r="417" ht="39.950000000000003" customHeight="1"/>
    <row r="418" ht="39.950000000000003" customHeight="1"/>
    <row r="419" ht="39.950000000000003" customHeight="1"/>
    <row r="420" ht="39.950000000000003" customHeight="1"/>
    <row r="421" ht="39.950000000000003" customHeight="1"/>
    <row r="422" ht="39.950000000000003" customHeight="1"/>
    <row r="423" ht="39.950000000000003" customHeight="1"/>
    <row r="424" ht="39.950000000000003" customHeight="1"/>
    <row r="425" ht="39.950000000000003" customHeight="1"/>
    <row r="426" ht="39.950000000000003" customHeight="1"/>
    <row r="427" ht="39.950000000000003" customHeight="1"/>
    <row r="428" ht="39.950000000000003" customHeight="1"/>
    <row r="429" ht="39.950000000000003" customHeight="1"/>
    <row r="430" ht="39.950000000000003" customHeight="1"/>
    <row r="431" ht="39.950000000000003" customHeight="1"/>
    <row r="432" ht="39.950000000000003" customHeight="1"/>
    <row r="433" ht="39.950000000000003" customHeight="1"/>
    <row r="434" ht="39.950000000000003" customHeight="1"/>
    <row r="435" ht="39.950000000000003" customHeight="1"/>
    <row r="436" ht="39.950000000000003" customHeight="1"/>
    <row r="437" ht="39.950000000000003" customHeight="1"/>
    <row r="438" ht="39.950000000000003" customHeight="1"/>
    <row r="439" ht="39.950000000000003" customHeight="1"/>
    <row r="440" ht="39.950000000000003" customHeight="1"/>
    <row r="441" ht="39.950000000000003" customHeight="1"/>
    <row r="442" ht="39.950000000000003" customHeight="1"/>
    <row r="443" ht="39.950000000000003" customHeight="1"/>
    <row r="444" ht="39.950000000000003" customHeight="1"/>
    <row r="445" ht="39.950000000000003" customHeight="1"/>
    <row r="446" ht="39.950000000000003" customHeight="1"/>
    <row r="447" ht="39.950000000000003" customHeight="1"/>
    <row r="448" ht="39.950000000000003" customHeight="1"/>
    <row r="449" ht="39.950000000000003" customHeight="1"/>
    <row r="450" ht="39.950000000000003" customHeight="1"/>
    <row r="451" ht="39.950000000000003" customHeight="1"/>
    <row r="452" ht="39.950000000000003" customHeight="1"/>
    <row r="453" ht="39.950000000000003" customHeight="1"/>
    <row r="454" ht="39.950000000000003" customHeight="1"/>
    <row r="455" ht="39.950000000000003" customHeight="1"/>
    <row r="456" ht="39.950000000000003" customHeight="1"/>
    <row r="457" ht="39.950000000000003" customHeight="1"/>
    <row r="458" ht="39.950000000000003" customHeight="1"/>
    <row r="459" ht="39.950000000000003" customHeight="1"/>
    <row r="460" ht="39.950000000000003" customHeight="1"/>
    <row r="461" ht="39.950000000000003" customHeight="1"/>
    <row r="462" ht="39.950000000000003" customHeight="1"/>
    <row r="463" ht="39.950000000000003" customHeight="1"/>
    <row r="464" ht="39.950000000000003" customHeight="1"/>
    <row r="465" ht="39.950000000000003" customHeight="1"/>
    <row r="466" ht="39.950000000000003" customHeight="1"/>
    <row r="467" ht="39.950000000000003" customHeight="1"/>
    <row r="468" ht="39.950000000000003" customHeight="1"/>
    <row r="469" ht="39.950000000000003" customHeight="1"/>
    <row r="470" ht="39.950000000000003" customHeight="1"/>
    <row r="471" ht="39.950000000000003" customHeight="1"/>
    <row r="472" ht="39.950000000000003" customHeight="1"/>
    <row r="473" ht="39.950000000000003" customHeight="1"/>
    <row r="474" ht="39.950000000000003" customHeight="1"/>
    <row r="475" ht="39.950000000000003" customHeight="1"/>
    <row r="476" ht="39.950000000000003" customHeight="1"/>
    <row r="477" ht="39.950000000000003" customHeight="1"/>
    <row r="478" ht="39.950000000000003" customHeight="1"/>
    <row r="479" ht="39.950000000000003" customHeight="1"/>
    <row r="480" ht="39.950000000000003" customHeight="1"/>
    <row r="481" ht="39.950000000000003" customHeight="1"/>
    <row r="482" ht="39.950000000000003" customHeight="1"/>
    <row r="483" ht="39.950000000000003" customHeight="1"/>
    <row r="484" ht="39.950000000000003" customHeight="1"/>
    <row r="485" ht="39.950000000000003" customHeight="1"/>
    <row r="486" ht="39.950000000000003" customHeight="1"/>
    <row r="487" ht="39.950000000000003" customHeight="1"/>
    <row r="488" ht="39.950000000000003" customHeight="1"/>
    <row r="489" ht="39.950000000000003" customHeight="1"/>
    <row r="490" ht="39.950000000000003" customHeight="1"/>
    <row r="491" ht="39.950000000000003" customHeight="1"/>
    <row r="492" ht="39.950000000000003" customHeight="1"/>
    <row r="493" ht="39.950000000000003" customHeight="1"/>
    <row r="494" ht="39.950000000000003" customHeight="1"/>
    <row r="495" ht="39.950000000000003" customHeight="1"/>
    <row r="496" ht="39.950000000000003" customHeight="1"/>
    <row r="497" ht="39.950000000000003" customHeight="1"/>
    <row r="498" ht="39.950000000000003" customHeight="1"/>
    <row r="499" ht="39.950000000000003" customHeight="1"/>
    <row r="500" ht="39.950000000000003" customHeight="1"/>
    <row r="501" ht="39.950000000000003" customHeight="1"/>
    <row r="502" ht="39.950000000000003" customHeight="1"/>
    <row r="503" ht="39.950000000000003" customHeight="1"/>
    <row r="504" ht="39.950000000000003" customHeight="1"/>
    <row r="505" ht="39.950000000000003" customHeight="1"/>
    <row r="506" ht="39.950000000000003" customHeight="1"/>
    <row r="507" ht="39.950000000000003" customHeight="1"/>
    <row r="508" ht="39.950000000000003" customHeight="1"/>
    <row r="509" ht="39.950000000000003" customHeight="1"/>
    <row r="510" ht="39.950000000000003" customHeight="1"/>
    <row r="511" ht="39.950000000000003" customHeight="1"/>
    <row r="512" ht="39.950000000000003" customHeight="1"/>
    <row r="513" ht="39.950000000000003" customHeight="1"/>
    <row r="514" ht="39.950000000000003" customHeight="1"/>
    <row r="515" ht="39.950000000000003" customHeight="1"/>
    <row r="516" ht="39.950000000000003" customHeight="1"/>
    <row r="517" ht="39.950000000000003" customHeight="1"/>
    <row r="518" ht="39.950000000000003" customHeight="1"/>
    <row r="519" ht="39.950000000000003" customHeight="1"/>
    <row r="520" ht="39.950000000000003" customHeight="1"/>
    <row r="521" ht="39.950000000000003" customHeight="1"/>
    <row r="522" ht="39.950000000000003" customHeight="1"/>
    <row r="523" ht="39.950000000000003" customHeight="1"/>
    <row r="524" ht="39.950000000000003" customHeight="1"/>
  </sheetData>
  <mergeCells count="20">
    <mergeCell ref="A1:J1"/>
    <mergeCell ref="C19:E19"/>
    <mergeCell ref="C21:E21"/>
    <mergeCell ref="C22:E22"/>
    <mergeCell ref="B23:E23"/>
    <mergeCell ref="F15:F16"/>
    <mergeCell ref="J15:J16"/>
    <mergeCell ref="B4:B7"/>
    <mergeCell ref="B8:B10"/>
    <mergeCell ref="A3:E3"/>
    <mergeCell ref="G3:I3"/>
    <mergeCell ref="C7:E7"/>
    <mergeCell ref="C10:E10"/>
    <mergeCell ref="A31:E31"/>
    <mergeCell ref="B11:B22"/>
    <mergeCell ref="A4:A23"/>
    <mergeCell ref="D14:E14"/>
    <mergeCell ref="C14:C16"/>
    <mergeCell ref="D15:E16"/>
    <mergeCell ref="B29:E29"/>
  </mergeCells>
  <phoneticPr fontId="3" type="noConversion"/>
  <pageMargins left="0.74803149606299213" right="0" top="0.70866141732283472" bottom="0.15748031496062992" header="0.5118110236220472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"/>
  <sheetViews>
    <sheetView view="pageBreakPreview" zoomScaleNormal="85" zoomScaleSheetLayoutView="100" workbookViewId="0">
      <selection activeCell="E6" sqref="E6"/>
    </sheetView>
  </sheetViews>
  <sheetFormatPr defaultRowHeight="9.75"/>
  <cols>
    <col min="1" max="1" width="13" style="9" customWidth="1"/>
    <col min="2" max="2" width="8.5546875" style="9" customWidth="1"/>
    <col min="3" max="3" width="3.88671875" style="11" customWidth="1"/>
    <col min="4" max="4" width="4.21875" style="11" bestFit="1" customWidth="1"/>
    <col min="5" max="12" width="10.44140625" style="10" customWidth="1"/>
    <col min="13" max="13" width="6" style="12" customWidth="1"/>
    <col min="14" max="16384" width="8.88671875" style="9"/>
  </cols>
  <sheetData>
    <row r="1" spans="1:13" ht="25.5">
      <c r="A1" s="246" t="s">
        <v>68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</row>
    <row r="2" spans="1:13" ht="15.95" customHeight="1">
      <c r="A2" s="247"/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</row>
    <row r="3" spans="1:13" ht="15.95" customHeight="1">
      <c r="A3" s="248" t="s">
        <v>11</v>
      </c>
      <c r="B3" s="248" t="s">
        <v>12</v>
      </c>
      <c r="C3" s="248" t="s">
        <v>0</v>
      </c>
      <c r="D3" s="248" t="s">
        <v>6</v>
      </c>
      <c r="E3" s="248" t="s">
        <v>7</v>
      </c>
      <c r="F3" s="248"/>
      <c r="G3" s="248" t="s">
        <v>8</v>
      </c>
      <c r="H3" s="248"/>
      <c r="I3" s="248" t="s">
        <v>9</v>
      </c>
      <c r="J3" s="248"/>
      <c r="K3" s="248" t="s">
        <v>10</v>
      </c>
      <c r="L3" s="248"/>
      <c r="M3" s="248" t="s">
        <v>1</v>
      </c>
    </row>
    <row r="4" spans="1:13" ht="15.95" customHeight="1">
      <c r="A4" s="248"/>
      <c r="B4" s="248"/>
      <c r="C4" s="248"/>
      <c r="D4" s="248"/>
      <c r="E4" s="115" t="s">
        <v>3</v>
      </c>
      <c r="F4" s="115" t="s">
        <v>4</v>
      </c>
      <c r="G4" s="115" t="s">
        <v>3</v>
      </c>
      <c r="H4" s="115" t="s">
        <v>4</v>
      </c>
      <c r="I4" s="115" t="s">
        <v>3</v>
      </c>
      <c r="J4" s="115" t="s">
        <v>4</v>
      </c>
      <c r="K4" s="115" t="s">
        <v>3</v>
      </c>
      <c r="L4" s="115" t="s">
        <v>4</v>
      </c>
      <c r="M4" s="248"/>
    </row>
    <row r="5" spans="1:13" ht="15.95" customHeight="1">
      <c r="A5" s="133" t="s">
        <v>393</v>
      </c>
      <c r="B5" s="141"/>
      <c r="C5" s="129" t="s">
        <v>74</v>
      </c>
      <c r="D5" s="129">
        <v>1</v>
      </c>
      <c r="E5" s="144">
        <f>'건축집계 '!F16</f>
        <v>0</v>
      </c>
      <c r="F5" s="102">
        <f t="shared" ref="F5:F6" si="0">INT(E5*D5)</f>
        <v>0</v>
      </c>
      <c r="G5" s="144">
        <f>'건축집계 '!H16</f>
        <v>0</v>
      </c>
      <c r="H5" s="101">
        <f t="shared" ref="H5:H6" si="1">INT(G5*D5)</f>
        <v>0</v>
      </c>
      <c r="I5" s="144">
        <f>'건축집계 '!I7</f>
        <v>0</v>
      </c>
      <c r="J5" s="101">
        <f>INT(D5*I5)</f>
        <v>0</v>
      </c>
      <c r="K5" s="102">
        <f>SUM(E5,G5,I5)</f>
        <v>0</v>
      </c>
      <c r="L5" s="102">
        <f>SUM(F5,H5,J5)</f>
        <v>0</v>
      </c>
      <c r="M5" s="141"/>
    </row>
    <row r="6" spans="1:13" ht="15.95" customHeight="1">
      <c r="A6" s="133" t="s">
        <v>394</v>
      </c>
      <c r="B6" s="79"/>
      <c r="C6" s="79" t="s">
        <v>74</v>
      </c>
      <c r="D6" s="79">
        <v>1</v>
      </c>
      <c r="E6" s="102">
        <f>설비집계!G11</f>
        <v>0</v>
      </c>
      <c r="F6" s="102">
        <f t="shared" si="0"/>
        <v>0</v>
      </c>
      <c r="G6" s="102">
        <f>설비집계!I11</f>
        <v>0</v>
      </c>
      <c r="H6" s="101">
        <f t="shared" si="1"/>
        <v>0</v>
      </c>
      <c r="I6" s="102"/>
      <c r="J6" s="102"/>
      <c r="K6" s="102">
        <f t="shared" ref="K6" si="2">SUM(E6,G6,I6)</f>
        <v>0</v>
      </c>
      <c r="L6" s="102">
        <f t="shared" ref="L6" si="3">SUM(F6,H6,J6)</f>
        <v>0</v>
      </c>
      <c r="M6" s="79"/>
    </row>
    <row r="7" spans="1:13" ht="15.95" customHeight="1">
      <c r="A7" s="112" t="s">
        <v>75</v>
      </c>
      <c r="B7" s="104"/>
      <c r="C7" s="100"/>
      <c r="D7" s="123"/>
      <c r="E7" s="114"/>
      <c r="F7" s="114">
        <f>SUM(F5:F6)</f>
        <v>0</v>
      </c>
      <c r="G7" s="114"/>
      <c r="H7" s="114">
        <f>SUM(H5:H6)</f>
        <v>0</v>
      </c>
      <c r="I7" s="114"/>
      <c r="J7" s="114">
        <f>SUM(J5:J6)</f>
        <v>0</v>
      </c>
      <c r="K7" s="114"/>
      <c r="L7" s="114">
        <f>SUM(L5:L6)</f>
        <v>0</v>
      </c>
      <c r="M7" s="124"/>
    </row>
    <row r="8" spans="1:13" ht="15.95" customHeight="1">
      <c r="A8" s="112"/>
      <c r="B8" s="104"/>
      <c r="C8" s="100"/>
      <c r="D8" s="123"/>
      <c r="E8" s="114"/>
      <c r="F8" s="114"/>
      <c r="G8" s="114"/>
      <c r="H8" s="114"/>
      <c r="I8" s="114"/>
      <c r="J8" s="114"/>
      <c r="K8" s="114"/>
      <c r="L8" s="114"/>
      <c r="M8" s="124"/>
    </row>
    <row r="9" spans="1:13" ht="15.95" customHeight="1">
      <c r="A9" s="14" t="s">
        <v>395</v>
      </c>
      <c r="B9" s="88"/>
      <c r="C9" s="79" t="s">
        <v>74</v>
      </c>
      <c r="D9" s="120">
        <v>1</v>
      </c>
      <c r="E9" s="101"/>
      <c r="F9" s="101"/>
      <c r="G9" s="101"/>
      <c r="H9" s="101"/>
      <c r="I9" s="101">
        <f>'내역명세서(건축)'!J71</f>
        <v>0</v>
      </c>
      <c r="J9" s="101">
        <f>I9*D9</f>
        <v>0</v>
      </c>
      <c r="K9" s="102">
        <f>SUM(E9,G9,I9)</f>
        <v>0</v>
      </c>
      <c r="L9" s="102">
        <f>SUM(F9,H9,J9)</f>
        <v>0</v>
      </c>
      <c r="M9" s="86"/>
    </row>
    <row r="10" spans="1:13" ht="15.95" customHeight="1">
      <c r="A10" s="112" t="s">
        <v>75</v>
      </c>
      <c r="B10" s="104"/>
      <c r="C10" s="100"/>
      <c r="D10" s="123"/>
      <c r="E10" s="114"/>
      <c r="F10" s="114">
        <f>SUM(F9:F9)</f>
        <v>0</v>
      </c>
      <c r="G10" s="114"/>
      <c r="H10" s="114">
        <f>SUM(H9:H9)</f>
        <v>0</v>
      </c>
      <c r="I10" s="114"/>
      <c r="J10" s="114">
        <f>SUM(J9:J9)</f>
        <v>0</v>
      </c>
      <c r="K10" s="114"/>
      <c r="L10" s="114">
        <f>SUM(L9:L9)</f>
        <v>0</v>
      </c>
      <c r="M10" s="124"/>
    </row>
    <row r="11" spans="1:13" ht="15.95" customHeight="1">
      <c r="A11" s="112"/>
      <c r="B11" s="104"/>
      <c r="C11" s="100"/>
      <c r="D11" s="123"/>
      <c r="E11" s="114"/>
      <c r="F11" s="114"/>
      <c r="G11" s="114"/>
      <c r="H11" s="114"/>
      <c r="I11" s="114"/>
      <c r="J11" s="114"/>
      <c r="K11" s="114"/>
      <c r="L11" s="114"/>
      <c r="M11" s="124"/>
    </row>
    <row r="12" spans="1:13" ht="15.95" customHeight="1">
      <c r="A12" s="112"/>
      <c r="B12" s="104"/>
      <c r="C12" s="100"/>
      <c r="D12" s="123"/>
      <c r="E12" s="114"/>
      <c r="F12" s="114"/>
      <c r="G12" s="114"/>
      <c r="H12" s="114"/>
      <c r="I12" s="114"/>
      <c r="J12" s="114"/>
      <c r="K12" s="114"/>
      <c r="L12" s="114"/>
      <c r="M12" s="124"/>
    </row>
    <row r="13" spans="1:13" ht="15.95" customHeight="1">
      <c r="A13" s="112"/>
      <c r="B13" s="104"/>
      <c r="C13" s="100"/>
      <c r="D13" s="123"/>
      <c r="E13" s="114"/>
      <c r="F13" s="114"/>
      <c r="G13" s="114"/>
      <c r="H13" s="114"/>
      <c r="I13" s="114"/>
      <c r="J13" s="114"/>
      <c r="K13" s="114"/>
      <c r="L13" s="114"/>
      <c r="M13" s="124"/>
    </row>
    <row r="14" spans="1:13" ht="15.95" customHeight="1">
      <c r="A14" s="112"/>
      <c r="B14" s="104"/>
      <c r="C14" s="100"/>
      <c r="D14" s="123"/>
      <c r="E14" s="114"/>
      <c r="F14" s="114"/>
      <c r="G14" s="114"/>
      <c r="H14" s="114"/>
      <c r="I14" s="114"/>
      <c r="J14" s="114"/>
      <c r="K14" s="114"/>
      <c r="L14" s="114"/>
      <c r="M14" s="124"/>
    </row>
    <row r="15" spans="1:13" ht="15.95" customHeight="1">
      <c r="A15" s="112"/>
      <c r="B15" s="104"/>
      <c r="C15" s="100"/>
      <c r="D15" s="123"/>
      <c r="E15" s="114"/>
      <c r="F15" s="114"/>
      <c r="G15" s="114"/>
      <c r="H15" s="114"/>
      <c r="I15" s="114"/>
      <c r="J15" s="114"/>
      <c r="K15" s="114"/>
      <c r="L15" s="114"/>
      <c r="M15" s="124"/>
    </row>
    <row r="16" spans="1:13" ht="15.95" customHeight="1">
      <c r="A16" s="112"/>
      <c r="B16" s="104"/>
      <c r="C16" s="100"/>
      <c r="D16" s="123"/>
      <c r="E16" s="114"/>
      <c r="F16" s="114"/>
      <c r="G16" s="114"/>
      <c r="H16" s="114"/>
      <c r="I16" s="114"/>
      <c r="J16" s="114"/>
      <c r="K16" s="114"/>
      <c r="L16" s="114"/>
      <c r="M16" s="124"/>
    </row>
    <row r="17" spans="1:13" ht="15.95" customHeight="1">
      <c r="A17" s="112"/>
      <c r="B17" s="104"/>
      <c r="C17" s="100"/>
      <c r="D17" s="123"/>
      <c r="E17" s="114"/>
      <c r="F17" s="114"/>
      <c r="G17" s="114"/>
      <c r="H17" s="114"/>
      <c r="I17" s="114"/>
      <c r="J17" s="114"/>
      <c r="K17" s="114"/>
      <c r="L17" s="114"/>
      <c r="M17" s="124"/>
    </row>
    <row r="18" spans="1:13" ht="15.95" customHeight="1">
      <c r="A18" s="112"/>
      <c r="B18" s="104"/>
      <c r="C18" s="100"/>
      <c r="D18" s="123"/>
      <c r="E18" s="114"/>
      <c r="F18" s="114"/>
      <c r="G18" s="114"/>
      <c r="H18" s="114"/>
      <c r="I18" s="114"/>
      <c r="J18" s="114"/>
      <c r="K18" s="114"/>
      <c r="L18" s="114"/>
      <c r="M18" s="124"/>
    </row>
    <row r="19" spans="1:13" ht="15.95" customHeight="1">
      <c r="A19" s="112"/>
      <c r="B19" s="104"/>
      <c r="C19" s="100"/>
      <c r="D19" s="123"/>
      <c r="E19" s="114"/>
      <c r="F19" s="114"/>
      <c r="G19" s="114"/>
      <c r="H19" s="114"/>
      <c r="I19" s="114"/>
      <c r="J19" s="114"/>
      <c r="K19" s="114"/>
      <c r="L19" s="114"/>
      <c r="M19" s="124"/>
    </row>
    <row r="20" spans="1:13" ht="15.95" customHeight="1">
      <c r="A20" s="112"/>
      <c r="B20" s="104"/>
      <c r="C20" s="100"/>
      <c r="D20" s="123"/>
      <c r="E20" s="114"/>
      <c r="F20" s="114"/>
      <c r="G20" s="114"/>
      <c r="H20" s="114"/>
      <c r="I20" s="114"/>
      <c r="J20" s="114"/>
      <c r="K20" s="114"/>
      <c r="L20" s="114"/>
      <c r="M20" s="124"/>
    </row>
    <row r="21" spans="1:13" ht="15.95" customHeight="1">
      <c r="A21" s="112"/>
      <c r="B21" s="104"/>
      <c r="C21" s="100"/>
      <c r="D21" s="123"/>
      <c r="E21" s="114"/>
      <c r="F21" s="114"/>
      <c r="G21" s="114"/>
      <c r="H21" s="114"/>
      <c r="I21" s="114"/>
      <c r="J21" s="114"/>
      <c r="K21" s="114"/>
      <c r="L21" s="114"/>
      <c r="M21" s="124"/>
    </row>
    <row r="22" spans="1:13" ht="15.95" customHeight="1">
      <c r="A22" s="14"/>
      <c r="B22" s="88"/>
      <c r="C22" s="98"/>
      <c r="D22" s="120"/>
      <c r="E22" s="101"/>
      <c r="F22" s="101"/>
      <c r="G22" s="101"/>
      <c r="H22" s="101"/>
      <c r="I22" s="101"/>
      <c r="J22" s="101"/>
      <c r="K22" s="101"/>
      <c r="L22" s="101"/>
      <c r="M22" s="86"/>
    </row>
    <row r="23" spans="1:13" ht="15.95" customHeight="1">
      <c r="A23" s="118"/>
      <c r="B23" s="79"/>
      <c r="C23" s="79"/>
      <c r="D23" s="79"/>
      <c r="E23" s="102"/>
      <c r="F23" s="102"/>
      <c r="G23" s="102"/>
      <c r="H23" s="102"/>
      <c r="I23" s="102"/>
      <c r="J23" s="102"/>
      <c r="K23" s="102"/>
      <c r="L23" s="102"/>
      <c r="M23" s="79"/>
    </row>
    <row r="24" spans="1:13" ht="15.95" customHeight="1">
      <c r="A24" s="88"/>
      <c r="B24" s="88"/>
      <c r="C24" s="98"/>
      <c r="D24" s="120"/>
      <c r="E24" s="101"/>
      <c r="F24" s="101"/>
      <c r="G24" s="101"/>
      <c r="H24" s="101"/>
      <c r="I24" s="101"/>
      <c r="J24" s="101"/>
      <c r="K24" s="101"/>
      <c r="L24" s="101"/>
      <c r="M24" s="86"/>
    </row>
    <row r="25" spans="1:13" ht="15.95" customHeight="1">
      <c r="A25" s="88"/>
      <c r="B25" s="88"/>
      <c r="C25" s="98"/>
      <c r="D25" s="120"/>
      <c r="E25" s="101"/>
      <c r="F25" s="101"/>
      <c r="G25" s="101"/>
      <c r="H25" s="101"/>
      <c r="I25" s="101"/>
      <c r="J25" s="101"/>
      <c r="K25" s="101"/>
      <c r="L25" s="101"/>
      <c r="M25" s="86"/>
    </row>
    <row r="26" spans="1:13" ht="15.95" customHeight="1">
      <c r="A26" s="88"/>
      <c r="B26" s="88"/>
      <c r="C26" s="98"/>
      <c r="D26" s="120"/>
      <c r="E26" s="101"/>
      <c r="F26" s="101"/>
      <c r="G26" s="101"/>
      <c r="H26" s="101"/>
      <c r="I26" s="101"/>
      <c r="J26" s="101"/>
      <c r="K26" s="101"/>
      <c r="L26" s="101"/>
      <c r="M26" s="86"/>
    </row>
    <row r="27" spans="1:13" ht="15.95" customHeight="1">
      <c r="A27" s="88"/>
      <c r="B27" s="88"/>
      <c r="C27" s="98"/>
      <c r="D27" s="120"/>
      <c r="E27" s="101"/>
      <c r="F27" s="101"/>
      <c r="G27" s="101"/>
      <c r="H27" s="101"/>
      <c r="I27" s="101"/>
      <c r="J27" s="101"/>
      <c r="K27" s="101"/>
      <c r="L27" s="101"/>
      <c r="M27" s="86"/>
    </row>
    <row r="28" spans="1:13" ht="15.95" customHeight="1">
      <c r="A28" s="88"/>
      <c r="B28" s="88"/>
      <c r="C28" s="98"/>
      <c r="D28" s="120"/>
      <c r="E28" s="101"/>
      <c r="F28" s="101"/>
      <c r="G28" s="101"/>
      <c r="H28" s="101"/>
      <c r="I28" s="101"/>
      <c r="J28" s="101"/>
      <c r="K28" s="101"/>
      <c r="L28" s="101"/>
      <c r="M28" s="86"/>
    </row>
    <row r="29" spans="1:13" ht="15.95" customHeight="1">
      <c r="A29" s="14"/>
      <c r="B29" s="88"/>
      <c r="C29" s="98"/>
      <c r="D29" s="120"/>
      <c r="E29" s="125"/>
      <c r="F29" s="90"/>
      <c r="G29" s="90"/>
      <c r="H29" s="90"/>
      <c r="I29" s="90"/>
      <c r="J29" s="90"/>
      <c r="K29" s="90"/>
      <c r="L29" s="90"/>
      <c r="M29" s="86"/>
    </row>
    <row r="30" spans="1:13" ht="15.95" customHeight="1">
      <c r="A30" s="103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</row>
  </sheetData>
  <mergeCells count="11">
    <mergeCell ref="A1:M1"/>
    <mergeCell ref="A2:M2"/>
    <mergeCell ref="A3:A4"/>
    <mergeCell ref="B3:B4"/>
    <mergeCell ref="C3:C4"/>
    <mergeCell ref="D3:D4"/>
    <mergeCell ref="M3:M4"/>
    <mergeCell ref="E3:F3"/>
    <mergeCell ref="G3:H3"/>
    <mergeCell ref="I3:J3"/>
    <mergeCell ref="K3:L3"/>
  </mergeCells>
  <phoneticPr fontId="3" type="noConversion"/>
  <pageMargins left="0.74803149606299213" right="0" top="0.70866141732283472" bottom="0.15748031496062992" header="0.51181102362204722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00FF"/>
  </sheetPr>
  <dimension ref="A1:M30"/>
  <sheetViews>
    <sheetView view="pageBreakPreview" zoomScaleNormal="85" zoomScaleSheetLayoutView="100" workbookViewId="0">
      <selection activeCell="I18" sqref="I18"/>
    </sheetView>
  </sheetViews>
  <sheetFormatPr defaultRowHeight="9.75"/>
  <cols>
    <col min="1" max="1" width="13" style="9" customWidth="1"/>
    <col min="2" max="2" width="8.5546875" style="9" customWidth="1"/>
    <col min="3" max="3" width="3.88671875" style="11" customWidth="1"/>
    <col min="4" max="4" width="4.21875" style="11" bestFit="1" customWidth="1"/>
    <col min="5" max="12" width="10.44140625" style="10" customWidth="1"/>
    <col min="13" max="13" width="6" style="12" customWidth="1"/>
    <col min="14" max="16384" width="8.88671875" style="9"/>
  </cols>
  <sheetData>
    <row r="1" spans="1:13" ht="25.5">
      <c r="A1" s="246" t="s">
        <v>401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</row>
    <row r="2" spans="1:13" ht="15.95" customHeight="1">
      <c r="A2" s="247"/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</row>
    <row r="3" spans="1:13" ht="15.95" customHeight="1">
      <c r="A3" s="248" t="s">
        <v>11</v>
      </c>
      <c r="B3" s="248" t="s">
        <v>12</v>
      </c>
      <c r="C3" s="248" t="s">
        <v>0</v>
      </c>
      <c r="D3" s="248" t="s">
        <v>6</v>
      </c>
      <c r="E3" s="248" t="s">
        <v>7</v>
      </c>
      <c r="F3" s="248"/>
      <c r="G3" s="248" t="s">
        <v>8</v>
      </c>
      <c r="H3" s="248"/>
      <c r="I3" s="248" t="s">
        <v>9</v>
      </c>
      <c r="J3" s="248"/>
      <c r="K3" s="248" t="s">
        <v>10</v>
      </c>
      <c r="L3" s="248"/>
      <c r="M3" s="248" t="s">
        <v>1</v>
      </c>
    </row>
    <row r="4" spans="1:13" ht="15.95" customHeight="1">
      <c r="A4" s="248"/>
      <c r="B4" s="248"/>
      <c r="C4" s="248"/>
      <c r="D4" s="248"/>
      <c r="E4" s="164" t="s">
        <v>3</v>
      </c>
      <c r="F4" s="164" t="s">
        <v>4</v>
      </c>
      <c r="G4" s="164" t="s">
        <v>3</v>
      </c>
      <c r="H4" s="164" t="s">
        <v>4</v>
      </c>
      <c r="I4" s="164" t="s">
        <v>3</v>
      </c>
      <c r="J4" s="164" t="s">
        <v>4</v>
      </c>
      <c r="K4" s="164" t="s">
        <v>3</v>
      </c>
      <c r="L4" s="164" t="s">
        <v>4</v>
      </c>
      <c r="M4" s="248"/>
    </row>
    <row r="5" spans="1:13" ht="15.95" customHeight="1">
      <c r="A5" s="195" t="s">
        <v>389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</row>
    <row r="6" spans="1:13" ht="15.95" customHeight="1">
      <c r="A6" s="133" t="s">
        <v>92</v>
      </c>
      <c r="B6" s="164"/>
      <c r="C6" s="166" t="s">
        <v>74</v>
      </c>
      <c r="D6" s="166">
        <v>1</v>
      </c>
      <c r="E6" s="144">
        <f>'내역명세서(건축)'!F10</f>
        <v>0</v>
      </c>
      <c r="F6" s="102">
        <f t="shared" ref="F6:F15" si="0">INT(E6*D6)</f>
        <v>0</v>
      </c>
      <c r="G6" s="144">
        <f>'내역명세서(건축)'!H10</f>
        <v>0</v>
      </c>
      <c r="H6" s="101">
        <f t="shared" ref="H6:H15" si="1">INT(G6*D6)</f>
        <v>0</v>
      </c>
      <c r="I6" s="164"/>
      <c r="J6" s="164"/>
      <c r="K6" s="102">
        <f>SUM(E6,G6,I6)</f>
        <v>0</v>
      </c>
      <c r="L6" s="102">
        <f>SUM(F6,H6,J6)</f>
        <v>0</v>
      </c>
      <c r="M6" s="164"/>
    </row>
    <row r="7" spans="1:13" ht="15.95" customHeight="1">
      <c r="A7" s="133" t="s">
        <v>93</v>
      </c>
      <c r="B7" s="166"/>
      <c r="C7" s="166" t="s">
        <v>74</v>
      </c>
      <c r="D7" s="166">
        <v>1</v>
      </c>
      <c r="E7" s="102">
        <f>'내역명세서(건축)'!F19</f>
        <v>0</v>
      </c>
      <c r="F7" s="102">
        <f t="shared" si="0"/>
        <v>0</v>
      </c>
      <c r="G7" s="102">
        <f>'내역명세서(건축)'!H19</f>
        <v>0</v>
      </c>
      <c r="H7" s="101">
        <f t="shared" si="1"/>
        <v>0</v>
      </c>
      <c r="I7" s="102">
        <f>'내역명세서(건축)'!J19</f>
        <v>0</v>
      </c>
      <c r="J7" s="101">
        <f>I7*D7</f>
        <v>0</v>
      </c>
      <c r="K7" s="102">
        <f t="shared" ref="K7:L15" si="2">SUM(E7,G7,I7)</f>
        <v>0</v>
      </c>
      <c r="L7" s="102">
        <f t="shared" si="2"/>
        <v>0</v>
      </c>
      <c r="M7" s="166"/>
    </row>
    <row r="8" spans="1:13" ht="15.95" customHeight="1">
      <c r="A8" s="133" t="s">
        <v>94</v>
      </c>
      <c r="B8" s="119"/>
      <c r="C8" s="166" t="s">
        <v>74</v>
      </c>
      <c r="D8" s="120">
        <v>1</v>
      </c>
      <c r="E8" s="101">
        <f>'내역명세서(건축)'!F24</f>
        <v>0</v>
      </c>
      <c r="F8" s="102">
        <f t="shared" si="0"/>
        <v>0</v>
      </c>
      <c r="G8" s="101">
        <f>'내역명세서(건축)'!H24</f>
        <v>0</v>
      </c>
      <c r="H8" s="101">
        <f t="shared" si="1"/>
        <v>0</v>
      </c>
      <c r="I8" s="101">
        <f>'내역명세서(건축)'!J29</f>
        <v>0</v>
      </c>
      <c r="J8" s="101">
        <f>I8*D8</f>
        <v>0</v>
      </c>
      <c r="K8" s="102">
        <f t="shared" si="2"/>
        <v>0</v>
      </c>
      <c r="L8" s="102">
        <f t="shared" si="2"/>
        <v>0</v>
      </c>
      <c r="M8" s="121"/>
    </row>
    <row r="9" spans="1:13" ht="15.95" customHeight="1">
      <c r="A9" s="133" t="s">
        <v>103</v>
      </c>
      <c r="B9" s="119"/>
      <c r="C9" s="166" t="s">
        <v>74</v>
      </c>
      <c r="D9" s="120">
        <v>1</v>
      </c>
      <c r="E9" s="101">
        <f>'내역명세서(건축)'!F29</f>
        <v>0</v>
      </c>
      <c r="F9" s="102">
        <f t="shared" si="0"/>
        <v>0</v>
      </c>
      <c r="G9" s="101">
        <f>'내역명세서(건축)'!H29</f>
        <v>0</v>
      </c>
      <c r="H9" s="101">
        <f t="shared" si="1"/>
        <v>0</v>
      </c>
      <c r="I9" s="101"/>
      <c r="J9" s="101"/>
      <c r="K9" s="102">
        <f t="shared" si="2"/>
        <v>0</v>
      </c>
      <c r="L9" s="102">
        <f t="shared" si="2"/>
        <v>0</v>
      </c>
      <c r="M9" s="121"/>
    </row>
    <row r="10" spans="1:13" ht="15.95" customHeight="1">
      <c r="A10" s="133" t="s">
        <v>104</v>
      </c>
      <c r="B10" s="119"/>
      <c r="C10" s="166" t="s">
        <v>74</v>
      </c>
      <c r="D10" s="120">
        <v>1</v>
      </c>
      <c r="E10" s="101">
        <f>'내역명세서(건축)'!F33</f>
        <v>0</v>
      </c>
      <c r="F10" s="102">
        <f t="shared" si="0"/>
        <v>0</v>
      </c>
      <c r="G10" s="101">
        <f>'내역명세서(건축)'!H33</f>
        <v>0</v>
      </c>
      <c r="H10" s="101">
        <f t="shared" si="1"/>
        <v>0</v>
      </c>
      <c r="I10" s="101"/>
      <c r="J10" s="101"/>
      <c r="K10" s="102">
        <f t="shared" si="2"/>
        <v>0</v>
      </c>
      <c r="L10" s="102">
        <f t="shared" si="2"/>
        <v>0</v>
      </c>
      <c r="M10" s="121"/>
    </row>
    <row r="11" spans="1:13" ht="15.95" customHeight="1">
      <c r="A11" s="133" t="s">
        <v>105</v>
      </c>
      <c r="B11" s="119"/>
      <c r="C11" s="166" t="s">
        <v>74</v>
      </c>
      <c r="D11" s="120">
        <v>1</v>
      </c>
      <c r="E11" s="101">
        <f>'내역명세서(건축)'!F40</f>
        <v>0</v>
      </c>
      <c r="F11" s="102">
        <f t="shared" si="0"/>
        <v>0</v>
      </c>
      <c r="G11" s="101">
        <f>'내역명세서(건축)'!H40</f>
        <v>0</v>
      </c>
      <c r="H11" s="101">
        <f t="shared" si="1"/>
        <v>0</v>
      </c>
      <c r="I11" s="101"/>
      <c r="J11" s="101"/>
      <c r="K11" s="102">
        <f t="shared" si="2"/>
        <v>0</v>
      </c>
      <c r="L11" s="102">
        <f t="shared" si="2"/>
        <v>0</v>
      </c>
      <c r="M11" s="121"/>
    </row>
    <row r="12" spans="1:13" ht="15.95" customHeight="1">
      <c r="A12" s="133" t="s">
        <v>106</v>
      </c>
      <c r="B12" s="119"/>
      <c r="C12" s="166" t="s">
        <v>74</v>
      </c>
      <c r="D12" s="120">
        <v>1</v>
      </c>
      <c r="E12" s="101">
        <f>'내역명세서(건축)'!F45</f>
        <v>0</v>
      </c>
      <c r="F12" s="102">
        <f t="shared" si="0"/>
        <v>0</v>
      </c>
      <c r="G12" s="101">
        <f>'내역명세서(건축)'!H45</f>
        <v>0</v>
      </c>
      <c r="H12" s="101">
        <f t="shared" si="1"/>
        <v>0</v>
      </c>
      <c r="I12" s="101"/>
      <c r="J12" s="101"/>
      <c r="K12" s="102">
        <f t="shared" si="2"/>
        <v>0</v>
      </c>
      <c r="L12" s="102">
        <f t="shared" si="2"/>
        <v>0</v>
      </c>
      <c r="M12" s="121"/>
    </row>
    <row r="13" spans="1:13" ht="15.95" customHeight="1">
      <c r="A13" s="133" t="s">
        <v>107</v>
      </c>
      <c r="B13" s="122"/>
      <c r="C13" s="166" t="s">
        <v>74</v>
      </c>
      <c r="D13" s="120">
        <v>1</v>
      </c>
      <c r="E13" s="101">
        <f>'내역명세서(건축)'!F52</f>
        <v>0</v>
      </c>
      <c r="F13" s="102">
        <f t="shared" si="0"/>
        <v>0</v>
      </c>
      <c r="G13" s="101">
        <f>'내역명세서(건축)'!H52</f>
        <v>0</v>
      </c>
      <c r="H13" s="101">
        <f t="shared" si="1"/>
        <v>0</v>
      </c>
      <c r="I13" s="101"/>
      <c r="J13" s="101"/>
      <c r="K13" s="102">
        <f t="shared" si="2"/>
        <v>0</v>
      </c>
      <c r="L13" s="102">
        <f t="shared" si="2"/>
        <v>0</v>
      </c>
      <c r="M13" s="121"/>
    </row>
    <row r="14" spans="1:13" ht="15.95" customHeight="1">
      <c r="A14" s="133" t="s">
        <v>108</v>
      </c>
      <c r="B14" s="122"/>
      <c r="C14" s="166" t="s">
        <v>74</v>
      </c>
      <c r="D14" s="120">
        <v>1</v>
      </c>
      <c r="E14" s="101">
        <f>'내역명세서(건축)'!F59</f>
        <v>0</v>
      </c>
      <c r="F14" s="102">
        <f t="shared" si="0"/>
        <v>0</v>
      </c>
      <c r="G14" s="101">
        <f>'내역명세서(건축)'!H59</f>
        <v>0</v>
      </c>
      <c r="H14" s="101">
        <f t="shared" si="1"/>
        <v>0</v>
      </c>
      <c r="I14" s="101"/>
      <c r="J14" s="101"/>
      <c r="K14" s="102">
        <f t="shared" si="2"/>
        <v>0</v>
      </c>
      <c r="L14" s="102">
        <f t="shared" si="2"/>
        <v>0</v>
      </c>
      <c r="M14" s="121"/>
    </row>
    <row r="15" spans="1:13" ht="15.95" customHeight="1">
      <c r="A15" s="133" t="s">
        <v>109</v>
      </c>
      <c r="B15" s="122"/>
      <c r="C15" s="166" t="s">
        <v>74</v>
      </c>
      <c r="D15" s="120">
        <v>1</v>
      </c>
      <c r="E15" s="101">
        <f>'내역명세서(건축)'!F63</f>
        <v>0</v>
      </c>
      <c r="F15" s="102">
        <f t="shared" si="0"/>
        <v>0</v>
      </c>
      <c r="G15" s="101">
        <f>'내역명세서(건축)'!H63</f>
        <v>0</v>
      </c>
      <c r="H15" s="101">
        <f t="shared" si="1"/>
        <v>0</v>
      </c>
      <c r="I15" s="101"/>
      <c r="J15" s="101"/>
      <c r="K15" s="102">
        <f t="shared" si="2"/>
        <v>0</v>
      </c>
      <c r="L15" s="102">
        <f t="shared" si="2"/>
        <v>0</v>
      </c>
      <c r="M15" s="121"/>
    </row>
    <row r="16" spans="1:13" ht="15.95" customHeight="1">
      <c r="A16" s="112" t="s">
        <v>75</v>
      </c>
      <c r="B16" s="104"/>
      <c r="C16" s="100"/>
      <c r="D16" s="123"/>
      <c r="E16" s="114"/>
      <c r="F16" s="114">
        <f>SUM(F6:F15)</f>
        <v>0</v>
      </c>
      <c r="G16" s="114"/>
      <c r="H16" s="114">
        <f>SUM(H6:H15)</f>
        <v>0</v>
      </c>
      <c r="I16" s="114"/>
      <c r="J16" s="114">
        <f>SUM(J6:J15)</f>
        <v>0</v>
      </c>
      <c r="K16" s="114"/>
      <c r="L16" s="114">
        <f>SUM(L6:L15)</f>
        <v>0</v>
      </c>
      <c r="M16" s="124"/>
    </row>
    <row r="17" spans="1:13" ht="15.95" customHeight="1">
      <c r="A17" s="112"/>
      <c r="B17" s="104"/>
      <c r="C17" s="100"/>
      <c r="D17" s="123"/>
      <c r="E17" s="114"/>
      <c r="F17" s="114"/>
      <c r="G17" s="114"/>
      <c r="H17" s="114"/>
      <c r="I17" s="114"/>
      <c r="J17" s="114"/>
      <c r="K17" s="114"/>
      <c r="L17" s="114"/>
      <c r="M17" s="124"/>
    </row>
    <row r="18" spans="1:13" ht="15.95" customHeight="1">
      <c r="A18" s="196" t="s">
        <v>396</v>
      </c>
      <c r="B18" s="88"/>
      <c r="C18" s="166" t="s">
        <v>74</v>
      </c>
      <c r="D18" s="120">
        <v>1</v>
      </c>
      <c r="E18" s="101"/>
      <c r="F18" s="101"/>
      <c r="G18" s="101"/>
      <c r="H18" s="101"/>
      <c r="I18" s="101">
        <f>'내역명세서(건축)'!J71</f>
        <v>0</v>
      </c>
      <c r="J18" s="101">
        <f>I18*D18</f>
        <v>0</v>
      </c>
      <c r="K18" s="102">
        <f>SUM(E18,G18,I18)</f>
        <v>0</v>
      </c>
      <c r="L18" s="102">
        <f>SUM(F18,H18,J18)</f>
        <v>0</v>
      </c>
      <c r="M18" s="86"/>
    </row>
    <row r="19" spans="1:13" ht="15.95" customHeight="1">
      <c r="A19" s="112" t="s">
        <v>75</v>
      </c>
      <c r="B19" s="104"/>
      <c r="C19" s="100"/>
      <c r="D19" s="123"/>
      <c r="E19" s="114"/>
      <c r="F19" s="114"/>
      <c r="G19" s="114"/>
      <c r="H19" s="114"/>
      <c r="I19" s="114"/>
      <c r="J19" s="114">
        <f>SUM(J18)</f>
        <v>0</v>
      </c>
      <c r="K19" s="114"/>
      <c r="L19" s="114">
        <f>SUM(J19)</f>
        <v>0</v>
      </c>
      <c r="M19" s="124"/>
    </row>
    <row r="20" spans="1:13" ht="15.95" customHeight="1">
      <c r="A20" s="14"/>
      <c r="B20" s="88"/>
      <c r="C20" s="98"/>
      <c r="D20" s="120"/>
      <c r="E20" s="101"/>
      <c r="F20" s="101"/>
      <c r="G20" s="101"/>
      <c r="H20" s="101"/>
      <c r="I20" s="101"/>
      <c r="J20" s="101"/>
      <c r="K20" s="101"/>
      <c r="L20" s="101"/>
      <c r="M20" s="86"/>
    </row>
    <row r="21" spans="1:13" ht="15.95" customHeight="1">
      <c r="A21" s="118"/>
      <c r="B21" s="166"/>
      <c r="C21" s="166"/>
      <c r="D21" s="166"/>
      <c r="E21" s="102"/>
      <c r="F21" s="102"/>
      <c r="G21" s="102"/>
      <c r="H21" s="102"/>
      <c r="I21" s="102"/>
      <c r="J21" s="102"/>
      <c r="K21" s="102"/>
      <c r="L21" s="102"/>
      <c r="M21" s="166"/>
    </row>
    <row r="22" spans="1:13" ht="15.95" customHeight="1">
      <c r="A22" s="88"/>
      <c r="B22" s="88"/>
      <c r="C22" s="98"/>
      <c r="D22" s="120"/>
      <c r="E22" s="101"/>
      <c r="F22" s="101"/>
      <c r="G22" s="101"/>
      <c r="H22" s="101"/>
      <c r="I22" s="101"/>
      <c r="J22" s="101"/>
      <c r="K22" s="101"/>
      <c r="L22" s="101"/>
      <c r="M22" s="86"/>
    </row>
    <row r="23" spans="1:13" ht="15.95" customHeight="1">
      <c r="A23" s="88"/>
      <c r="B23" s="88"/>
      <c r="C23" s="98"/>
      <c r="D23" s="120"/>
      <c r="E23" s="101"/>
      <c r="F23" s="101"/>
      <c r="G23" s="101"/>
      <c r="H23" s="101"/>
      <c r="I23" s="101"/>
      <c r="J23" s="101"/>
      <c r="K23" s="101"/>
      <c r="L23" s="101"/>
      <c r="M23" s="86"/>
    </row>
    <row r="24" spans="1:13" ht="15.95" customHeight="1">
      <c r="A24" s="88"/>
      <c r="B24" s="88"/>
      <c r="C24" s="98"/>
      <c r="D24" s="120"/>
      <c r="E24" s="101"/>
      <c r="F24" s="101"/>
      <c r="G24" s="101"/>
      <c r="H24" s="101"/>
      <c r="I24" s="101"/>
      <c r="J24" s="101"/>
      <c r="K24" s="101"/>
      <c r="L24" s="101"/>
      <c r="M24" s="86"/>
    </row>
    <row r="25" spans="1:13" ht="15.95" customHeight="1">
      <c r="A25" s="88"/>
      <c r="B25" s="88"/>
      <c r="C25" s="98"/>
      <c r="D25" s="120"/>
      <c r="E25" s="101"/>
      <c r="F25" s="101"/>
      <c r="G25" s="101"/>
      <c r="H25" s="101"/>
      <c r="I25" s="101"/>
      <c r="J25" s="101"/>
      <c r="K25" s="101"/>
      <c r="L25" s="101"/>
      <c r="M25" s="86"/>
    </row>
    <row r="26" spans="1:13" ht="15.95" customHeight="1">
      <c r="A26" s="88"/>
      <c r="B26" s="88"/>
      <c r="C26" s="98"/>
      <c r="D26" s="120"/>
      <c r="E26" s="101"/>
      <c r="F26" s="101"/>
      <c r="G26" s="101"/>
      <c r="H26" s="101"/>
      <c r="I26" s="101"/>
      <c r="J26" s="101"/>
      <c r="K26" s="101"/>
      <c r="L26" s="101"/>
      <c r="M26" s="86"/>
    </row>
    <row r="27" spans="1:13" ht="15.95" customHeight="1">
      <c r="A27" s="103"/>
      <c r="B27" s="166"/>
      <c r="C27" s="166"/>
      <c r="D27" s="166"/>
      <c r="E27" s="102"/>
      <c r="F27" s="102"/>
      <c r="G27" s="102"/>
      <c r="H27" s="102"/>
      <c r="I27" s="102"/>
      <c r="J27" s="102"/>
      <c r="K27" s="102"/>
      <c r="L27" s="102"/>
      <c r="M27" s="166"/>
    </row>
    <row r="28" spans="1:13" ht="15.95" customHeight="1">
      <c r="A28" s="88"/>
      <c r="B28" s="88"/>
      <c r="C28" s="98"/>
      <c r="D28" s="120"/>
      <c r="E28" s="101"/>
      <c r="F28" s="101"/>
      <c r="G28" s="101"/>
      <c r="H28" s="101"/>
      <c r="I28" s="102"/>
      <c r="J28" s="101"/>
      <c r="K28" s="101"/>
      <c r="L28" s="101"/>
      <c r="M28" s="86"/>
    </row>
    <row r="29" spans="1:13" ht="15.95" customHeight="1">
      <c r="A29" s="14"/>
      <c r="B29" s="88"/>
      <c r="C29" s="98"/>
      <c r="D29" s="120"/>
      <c r="E29" s="125"/>
      <c r="F29" s="90"/>
      <c r="G29" s="90"/>
      <c r="H29" s="90"/>
      <c r="I29" s="90"/>
      <c r="J29" s="90"/>
      <c r="K29" s="90"/>
      <c r="L29" s="90"/>
      <c r="M29" s="86"/>
    </row>
    <row r="30" spans="1:13" ht="15.95" customHeight="1">
      <c r="A30" s="103"/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</row>
  </sheetData>
  <mergeCells count="11">
    <mergeCell ref="M3:M4"/>
    <mergeCell ref="A1:M1"/>
    <mergeCell ref="A2:M2"/>
    <mergeCell ref="A3:A4"/>
    <mergeCell ref="B3:B4"/>
    <mergeCell ref="C3:C4"/>
    <mergeCell ref="D3:D4"/>
    <mergeCell ref="E3:F3"/>
    <mergeCell ref="G3:H3"/>
    <mergeCell ref="I3:J3"/>
    <mergeCell ref="K3:L3"/>
  </mergeCells>
  <phoneticPr fontId="3" type="noConversion"/>
  <pageMargins left="0.74803149606299213" right="0" top="0.70866141732283472" bottom="0.15748031496062992" header="0.51181102362204722" footer="0.1574803149606299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00FF"/>
  </sheetPr>
  <dimension ref="A1:N468"/>
  <sheetViews>
    <sheetView view="pageBreakPreview" topLeftCell="A32" zoomScale="115" zoomScaleSheetLayoutView="115" workbookViewId="0">
      <selection activeCell="D75" sqref="D75"/>
    </sheetView>
  </sheetViews>
  <sheetFormatPr defaultRowHeight="9.75"/>
  <cols>
    <col min="1" max="1" width="16.77734375" style="6" customWidth="1"/>
    <col min="2" max="2" width="15.77734375" style="80" customWidth="1"/>
    <col min="3" max="3" width="4.21875" style="8" bestFit="1" customWidth="1"/>
    <col min="4" max="4" width="5.44140625" style="7" customWidth="1"/>
    <col min="5" max="12" width="8.77734375" style="7" customWidth="1"/>
    <col min="13" max="13" width="7.109375" style="8" customWidth="1"/>
    <col min="14" max="16384" width="8.88671875" style="6"/>
  </cols>
  <sheetData>
    <row r="1" spans="1:14" ht="25.5">
      <c r="A1" s="215" t="s">
        <v>13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</row>
    <row r="2" spans="1:14" ht="15.95" customHeight="1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4" ht="15" customHeight="1">
      <c r="A3" s="251" t="s">
        <v>11</v>
      </c>
      <c r="B3" s="251" t="s">
        <v>12</v>
      </c>
      <c r="C3" s="251" t="s">
        <v>0</v>
      </c>
      <c r="D3" s="251" t="s">
        <v>2</v>
      </c>
      <c r="E3" s="249" t="s">
        <v>7</v>
      </c>
      <c r="F3" s="250"/>
      <c r="G3" s="249" t="s">
        <v>8</v>
      </c>
      <c r="H3" s="250"/>
      <c r="I3" s="249" t="s">
        <v>9</v>
      </c>
      <c r="J3" s="250"/>
      <c r="K3" s="249" t="s">
        <v>10</v>
      </c>
      <c r="L3" s="250"/>
      <c r="M3" s="251" t="s">
        <v>1</v>
      </c>
    </row>
    <row r="4" spans="1:14" ht="15" customHeight="1">
      <c r="A4" s="252"/>
      <c r="B4" s="252"/>
      <c r="C4" s="252"/>
      <c r="D4" s="252"/>
      <c r="E4" s="76" t="s">
        <v>3</v>
      </c>
      <c r="F4" s="76" t="s">
        <v>4</v>
      </c>
      <c r="G4" s="76" t="s">
        <v>3</v>
      </c>
      <c r="H4" s="76" t="s">
        <v>4</v>
      </c>
      <c r="I4" s="76" t="s">
        <v>3</v>
      </c>
      <c r="J4" s="76" t="s">
        <v>4</v>
      </c>
      <c r="K4" s="76" t="s">
        <v>3</v>
      </c>
      <c r="L4" s="76" t="s">
        <v>4</v>
      </c>
      <c r="M4" s="252"/>
    </row>
    <row r="5" spans="1:14" ht="15" customHeight="1">
      <c r="A5" s="192" t="s">
        <v>391</v>
      </c>
      <c r="B5" s="162"/>
      <c r="C5" s="162"/>
      <c r="D5" s="162"/>
      <c r="E5" s="76"/>
      <c r="F5" s="76"/>
      <c r="G5" s="76"/>
      <c r="H5" s="76"/>
      <c r="I5" s="76"/>
      <c r="J5" s="76"/>
      <c r="K5" s="76"/>
      <c r="L5" s="76"/>
      <c r="M5" s="162"/>
    </row>
    <row r="6" spans="1:14" ht="15" customHeight="1">
      <c r="A6" s="82" t="s">
        <v>91</v>
      </c>
      <c r="B6" s="83"/>
      <c r="C6" s="83"/>
      <c r="D6" s="84"/>
      <c r="E6" s="91"/>
      <c r="F6" s="91"/>
      <c r="G6" s="91"/>
      <c r="H6" s="91"/>
      <c r="I6" s="91"/>
      <c r="J6" s="91"/>
      <c r="K6" s="91"/>
      <c r="L6" s="91"/>
      <c r="M6" s="91"/>
    </row>
    <row r="7" spans="1:14" ht="15" customHeight="1">
      <c r="A7" s="88" t="s">
        <v>90</v>
      </c>
      <c r="B7" s="163" t="s">
        <v>375</v>
      </c>
      <c r="C7" s="129" t="s">
        <v>88</v>
      </c>
      <c r="D7" s="155">
        <v>3</v>
      </c>
      <c r="E7" s="85"/>
      <c r="F7" s="89"/>
      <c r="G7" s="85"/>
      <c r="H7" s="89"/>
      <c r="I7" s="85"/>
      <c r="J7" s="85"/>
      <c r="K7" s="89"/>
      <c r="L7" s="89"/>
      <c r="M7" s="92"/>
    </row>
    <row r="8" spans="1:14" ht="15" customHeight="1">
      <c r="A8" s="88" t="s">
        <v>100</v>
      </c>
      <c r="B8" s="129" t="s">
        <v>120</v>
      </c>
      <c r="C8" s="129" t="s">
        <v>99</v>
      </c>
      <c r="D8" s="148">
        <v>84</v>
      </c>
      <c r="E8" s="85"/>
      <c r="F8" s="89"/>
      <c r="G8" s="85"/>
      <c r="H8" s="89"/>
      <c r="I8" s="85"/>
      <c r="J8" s="85"/>
      <c r="K8" s="89"/>
      <c r="L8" s="89"/>
      <c r="M8" s="92"/>
    </row>
    <row r="9" spans="1:14" ht="15" customHeight="1">
      <c r="A9" s="88" t="s">
        <v>101</v>
      </c>
      <c r="B9" s="129" t="s">
        <v>121</v>
      </c>
      <c r="C9" s="129" t="s">
        <v>99</v>
      </c>
      <c r="D9" s="148">
        <v>40</v>
      </c>
      <c r="E9" s="85"/>
      <c r="F9" s="89"/>
      <c r="G9" s="85"/>
      <c r="H9" s="89"/>
      <c r="I9" s="85"/>
      <c r="J9" s="85"/>
      <c r="K9" s="89"/>
      <c r="L9" s="89"/>
      <c r="M9" s="92"/>
    </row>
    <row r="10" spans="1:14" ht="15" customHeight="1">
      <c r="A10" s="93" t="s">
        <v>67</v>
      </c>
      <c r="B10" s="93"/>
      <c r="C10" s="93"/>
      <c r="D10" s="149"/>
      <c r="E10" s="95"/>
      <c r="F10" s="96"/>
      <c r="G10" s="95"/>
      <c r="H10" s="96"/>
      <c r="I10" s="95"/>
      <c r="J10" s="96"/>
      <c r="K10" s="96"/>
      <c r="L10" s="96"/>
      <c r="M10" s="93"/>
      <c r="N10" s="156"/>
    </row>
    <row r="11" spans="1:14" ht="15" customHeight="1">
      <c r="A11" s="140"/>
      <c r="B11" s="140"/>
      <c r="C11" s="140"/>
      <c r="D11" s="150"/>
      <c r="E11" s="76"/>
      <c r="F11" s="76"/>
      <c r="G11" s="76"/>
      <c r="H11" s="76"/>
      <c r="I11" s="76"/>
      <c r="J11" s="76"/>
      <c r="K11" s="76"/>
      <c r="L11" s="76"/>
      <c r="M11" s="140"/>
    </row>
    <row r="12" spans="1:14" ht="15" customHeight="1">
      <c r="A12" s="82" t="s">
        <v>73</v>
      </c>
      <c r="B12" s="83"/>
      <c r="C12" s="83"/>
      <c r="D12" s="151"/>
      <c r="E12" s="91"/>
      <c r="F12" s="91"/>
      <c r="G12" s="91"/>
      <c r="H12" s="91"/>
      <c r="I12" s="91"/>
      <c r="J12" s="91"/>
      <c r="K12" s="91"/>
      <c r="L12" s="91"/>
      <c r="M12" s="91"/>
    </row>
    <row r="13" spans="1:14" ht="15" customHeight="1">
      <c r="A13" s="14" t="s">
        <v>81</v>
      </c>
      <c r="B13" s="134" t="s">
        <v>78</v>
      </c>
      <c r="C13" s="132" t="s">
        <v>82</v>
      </c>
      <c r="D13" s="148">
        <v>13.89</v>
      </c>
      <c r="E13" s="85"/>
      <c r="F13" s="89"/>
      <c r="G13" s="85"/>
      <c r="H13" s="89"/>
      <c r="I13" s="85"/>
      <c r="J13" s="85"/>
      <c r="K13" s="89"/>
      <c r="L13" s="89"/>
      <c r="M13" s="92"/>
    </row>
    <row r="14" spans="1:14" ht="15" customHeight="1">
      <c r="A14" s="157" t="s">
        <v>376</v>
      </c>
      <c r="B14" s="180" t="s">
        <v>388</v>
      </c>
      <c r="C14" s="180" t="s">
        <v>377</v>
      </c>
      <c r="D14" s="153">
        <v>19</v>
      </c>
      <c r="E14" s="181"/>
      <c r="F14" s="182"/>
      <c r="G14" s="181"/>
      <c r="H14" s="183"/>
      <c r="I14" s="181"/>
      <c r="J14" s="182"/>
      <c r="K14" s="183"/>
      <c r="L14" s="183"/>
      <c r="M14" s="184"/>
    </row>
    <row r="15" spans="1:14" ht="15" customHeight="1">
      <c r="A15" s="157" t="s">
        <v>378</v>
      </c>
      <c r="B15" s="128" t="s">
        <v>379</v>
      </c>
      <c r="C15" s="128" t="s">
        <v>377</v>
      </c>
      <c r="D15" s="153">
        <v>29.51</v>
      </c>
      <c r="E15" s="181"/>
      <c r="F15" s="182"/>
      <c r="G15" s="181"/>
      <c r="H15" s="183"/>
      <c r="I15" s="181"/>
      <c r="J15" s="182"/>
      <c r="K15" s="183"/>
      <c r="L15" s="183"/>
      <c r="M15" s="184"/>
    </row>
    <row r="16" spans="1:14" s="147" customFormat="1" ht="15" customHeight="1">
      <c r="A16" s="131" t="s">
        <v>380</v>
      </c>
      <c r="B16" s="180" t="s">
        <v>381</v>
      </c>
      <c r="C16" s="185" t="s">
        <v>382</v>
      </c>
      <c r="D16" s="153">
        <v>2.94</v>
      </c>
      <c r="E16" s="181"/>
      <c r="F16" s="183"/>
      <c r="G16" s="181"/>
      <c r="H16" s="183"/>
      <c r="I16" s="181"/>
      <c r="J16" s="182"/>
      <c r="K16" s="183"/>
      <c r="L16" s="183"/>
      <c r="M16" s="184"/>
    </row>
    <row r="17" spans="1:14" s="147" customFormat="1" ht="15" customHeight="1">
      <c r="A17" s="131" t="s">
        <v>383</v>
      </c>
      <c r="B17" s="180" t="s">
        <v>384</v>
      </c>
      <c r="C17" s="185" t="s">
        <v>373</v>
      </c>
      <c r="D17" s="153">
        <v>14.6</v>
      </c>
      <c r="E17" s="181"/>
      <c r="F17" s="183"/>
      <c r="G17" s="181"/>
      <c r="H17" s="183"/>
      <c r="I17" s="181"/>
      <c r="J17" s="182"/>
      <c r="K17" s="183"/>
      <c r="L17" s="183"/>
      <c r="M17" s="184"/>
    </row>
    <row r="18" spans="1:14" s="147" customFormat="1" ht="15" customHeight="1">
      <c r="A18" s="131" t="s">
        <v>385</v>
      </c>
      <c r="B18" s="180" t="s">
        <v>386</v>
      </c>
      <c r="C18" s="185" t="s">
        <v>374</v>
      </c>
      <c r="D18" s="153">
        <v>47.5</v>
      </c>
      <c r="E18" s="181"/>
      <c r="F18" s="183"/>
      <c r="G18" s="181"/>
      <c r="H18" s="183"/>
      <c r="I18" s="181"/>
      <c r="J18" s="182"/>
      <c r="K18" s="183"/>
      <c r="L18" s="183"/>
      <c r="M18" s="184"/>
    </row>
    <row r="19" spans="1:14" ht="15" customHeight="1">
      <c r="A19" s="93" t="s">
        <v>67</v>
      </c>
      <c r="B19" s="93"/>
      <c r="C19" s="93"/>
      <c r="D19" s="149"/>
      <c r="E19" s="95"/>
      <c r="F19" s="96"/>
      <c r="G19" s="95"/>
      <c r="H19" s="96"/>
      <c r="I19" s="95"/>
      <c r="J19" s="96"/>
      <c r="K19" s="96"/>
      <c r="L19" s="96"/>
      <c r="M19" s="93"/>
      <c r="N19" s="156"/>
    </row>
    <row r="20" spans="1:14" ht="15" customHeight="1">
      <c r="A20" s="133"/>
      <c r="B20" s="132"/>
      <c r="C20" s="130"/>
      <c r="D20" s="148"/>
      <c r="E20" s="90"/>
      <c r="F20" s="90"/>
      <c r="G20" s="90"/>
      <c r="H20" s="90"/>
      <c r="I20" s="90"/>
      <c r="J20" s="90"/>
      <c r="K20" s="90"/>
      <c r="L20" s="90"/>
      <c r="M20" s="92"/>
    </row>
    <row r="21" spans="1:14" ht="15" customHeight="1">
      <c r="A21" s="82" t="s">
        <v>95</v>
      </c>
      <c r="B21" s="83"/>
      <c r="C21" s="83"/>
      <c r="D21" s="151"/>
      <c r="E21" s="135"/>
      <c r="F21" s="135"/>
      <c r="G21" s="135"/>
      <c r="H21" s="135"/>
      <c r="I21" s="135"/>
      <c r="J21" s="135"/>
      <c r="K21" s="135"/>
      <c r="L21" s="135"/>
      <c r="M21" s="94"/>
    </row>
    <row r="22" spans="1:14" ht="15" customHeight="1">
      <c r="A22" s="131" t="s">
        <v>123</v>
      </c>
      <c r="B22" s="180" t="s">
        <v>122</v>
      </c>
      <c r="C22" s="128" t="s">
        <v>48</v>
      </c>
      <c r="D22" s="153">
        <v>0.05</v>
      </c>
      <c r="E22" s="181"/>
      <c r="F22" s="89"/>
      <c r="G22" s="85"/>
      <c r="H22" s="89"/>
      <c r="I22" s="85"/>
      <c r="J22" s="90"/>
      <c r="K22" s="89"/>
      <c r="L22" s="89"/>
      <c r="M22" s="92"/>
    </row>
    <row r="23" spans="1:14" ht="15" customHeight="1">
      <c r="A23" s="157" t="s">
        <v>85</v>
      </c>
      <c r="B23" s="180" t="s">
        <v>387</v>
      </c>
      <c r="C23" s="180" t="s">
        <v>33</v>
      </c>
      <c r="D23" s="153">
        <v>0.81</v>
      </c>
      <c r="E23" s="182"/>
      <c r="F23" s="89"/>
      <c r="G23" s="90"/>
      <c r="H23" s="89"/>
      <c r="I23" s="90"/>
      <c r="J23" s="90"/>
      <c r="K23" s="89"/>
      <c r="L23" s="89"/>
      <c r="M23" s="92"/>
    </row>
    <row r="24" spans="1:14" ht="15" customHeight="1">
      <c r="A24" s="186" t="s">
        <v>67</v>
      </c>
      <c r="B24" s="186"/>
      <c r="C24" s="186"/>
      <c r="D24" s="187"/>
      <c r="E24" s="188"/>
      <c r="F24" s="96"/>
      <c r="G24" s="95"/>
      <c r="H24" s="96"/>
      <c r="I24" s="95"/>
      <c r="J24" s="96"/>
      <c r="K24" s="116"/>
      <c r="L24" s="96"/>
      <c r="M24" s="93"/>
      <c r="N24" s="156"/>
    </row>
    <row r="25" spans="1:14" ht="15" customHeight="1">
      <c r="A25" s="93"/>
      <c r="B25" s="93"/>
      <c r="C25" s="93"/>
      <c r="D25" s="149"/>
      <c r="E25" s="95"/>
      <c r="F25" s="96"/>
      <c r="G25" s="95"/>
      <c r="H25" s="96"/>
      <c r="I25" s="95"/>
      <c r="J25" s="96"/>
      <c r="K25" s="116"/>
      <c r="L25" s="96"/>
      <c r="M25" s="93"/>
    </row>
    <row r="26" spans="1:14" ht="15" customHeight="1">
      <c r="A26" s="82" t="s">
        <v>97</v>
      </c>
      <c r="B26" s="83"/>
      <c r="C26" s="83"/>
      <c r="D26" s="151"/>
      <c r="E26" s="97"/>
      <c r="F26" s="135"/>
      <c r="G26" s="97"/>
      <c r="H26" s="135"/>
      <c r="I26" s="97"/>
      <c r="J26" s="97"/>
      <c r="K26" s="135"/>
      <c r="L26" s="135"/>
      <c r="M26" s="94"/>
    </row>
    <row r="27" spans="1:14" ht="15" customHeight="1">
      <c r="A27" s="14" t="s">
        <v>126</v>
      </c>
      <c r="B27" s="129" t="s">
        <v>125</v>
      </c>
      <c r="C27" s="129" t="s">
        <v>33</v>
      </c>
      <c r="D27" s="148">
        <v>6.07</v>
      </c>
      <c r="E27" s="90"/>
      <c r="F27" s="89"/>
      <c r="G27" s="90"/>
      <c r="H27" s="89"/>
      <c r="I27" s="90"/>
      <c r="J27" s="90"/>
      <c r="K27" s="89"/>
      <c r="L27" s="89"/>
      <c r="M27" s="92"/>
    </row>
    <row r="28" spans="1:14" ht="15" customHeight="1">
      <c r="A28" s="14" t="s">
        <v>127</v>
      </c>
      <c r="B28" s="129" t="s">
        <v>124</v>
      </c>
      <c r="C28" s="129" t="s">
        <v>33</v>
      </c>
      <c r="D28" s="148">
        <v>6</v>
      </c>
      <c r="E28" s="90"/>
      <c r="F28" s="89"/>
      <c r="G28" s="90"/>
      <c r="H28" s="89"/>
      <c r="I28" s="90"/>
      <c r="J28" s="90"/>
      <c r="K28" s="89"/>
      <c r="L28" s="89"/>
      <c r="M28" s="92"/>
    </row>
    <row r="29" spans="1:14" ht="15" customHeight="1">
      <c r="A29" s="93" t="s">
        <v>67</v>
      </c>
      <c r="B29" s="93"/>
      <c r="C29" s="93"/>
      <c r="D29" s="149"/>
      <c r="E29" s="95"/>
      <c r="F29" s="96"/>
      <c r="G29" s="95"/>
      <c r="H29" s="96"/>
      <c r="I29" s="95"/>
      <c r="J29" s="96"/>
      <c r="K29" s="116"/>
      <c r="L29" s="96"/>
      <c r="M29" s="93"/>
      <c r="N29" s="156"/>
    </row>
    <row r="30" spans="1:14" ht="15" customHeight="1">
      <c r="A30" s="133"/>
      <c r="B30" s="132"/>
      <c r="C30" s="132"/>
      <c r="D30" s="148"/>
      <c r="E30" s="90"/>
      <c r="F30" s="89"/>
      <c r="G30" s="90"/>
      <c r="H30" s="89"/>
      <c r="I30" s="90"/>
      <c r="J30" s="90"/>
      <c r="K30" s="89"/>
      <c r="L30" s="89"/>
      <c r="M30" s="92"/>
    </row>
    <row r="31" spans="1:14" ht="15" customHeight="1">
      <c r="A31" s="82" t="s">
        <v>98</v>
      </c>
      <c r="B31" s="83"/>
      <c r="C31" s="83"/>
      <c r="D31" s="151"/>
      <c r="E31" s="97"/>
      <c r="F31" s="135"/>
      <c r="G31" s="97"/>
      <c r="H31" s="135"/>
      <c r="I31" s="97"/>
      <c r="J31" s="97"/>
      <c r="K31" s="135"/>
      <c r="L31" s="135"/>
      <c r="M31" s="94"/>
    </row>
    <row r="32" spans="1:14" ht="15" customHeight="1">
      <c r="A32" s="14" t="s">
        <v>129</v>
      </c>
      <c r="B32" s="146" t="s">
        <v>128</v>
      </c>
      <c r="C32" s="129" t="s">
        <v>33</v>
      </c>
      <c r="D32" s="148">
        <v>6.07</v>
      </c>
      <c r="E32" s="90"/>
      <c r="F32" s="89"/>
      <c r="G32" s="90"/>
      <c r="H32" s="89"/>
      <c r="I32" s="90"/>
      <c r="J32" s="90"/>
      <c r="K32" s="89"/>
      <c r="L32" s="89"/>
      <c r="M32" s="92"/>
    </row>
    <row r="33" spans="1:14" ht="15" customHeight="1">
      <c r="A33" s="93" t="s">
        <v>67</v>
      </c>
      <c r="B33" s="93"/>
      <c r="C33" s="93"/>
      <c r="D33" s="149"/>
      <c r="E33" s="95"/>
      <c r="F33" s="96"/>
      <c r="G33" s="95"/>
      <c r="H33" s="96"/>
      <c r="I33" s="95"/>
      <c r="J33" s="96"/>
      <c r="K33" s="116"/>
      <c r="L33" s="96"/>
      <c r="M33" s="93"/>
      <c r="N33" s="156"/>
    </row>
    <row r="34" spans="1:14" ht="15" customHeight="1">
      <c r="A34" s="93"/>
      <c r="B34" s="93"/>
      <c r="C34" s="93"/>
      <c r="D34" s="149"/>
      <c r="E34" s="95"/>
      <c r="F34" s="96"/>
      <c r="G34" s="95"/>
      <c r="H34" s="96"/>
      <c r="I34" s="95"/>
      <c r="J34" s="96"/>
      <c r="K34" s="116"/>
      <c r="L34" s="96"/>
      <c r="M34" s="93"/>
    </row>
    <row r="35" spans="1:14" ht="15" customHeight="1">
      <c r="A35" s="82" t="s">
        <v>87</v>
      </c>
      <c r="B35" s="83"/>
      <c r="C35" s="83"/>
      <c r="D35" s="151"/>
      <c r="E35" s="97"/>
      <c r="F35" s="135"/>
      <c r="G35" s="97"/>
      <c r="H35" s="135"/>
      <c r="I35" s="97"/>
      <c r="J35" s="97"/>
      <c r="K35" s="135"/>
      <c r="L35" s="135"/>
      <c r="M35" s="94"/>
    </row>
    <row r="36" spans="1:14" ht="15" customHeight="1">
      <c r="A36" s="14" t="s">
        <v>84</v>
      </c>
      <c r="B36" s="129" t="s">
        <v>86</v>
      </c>
      <c r="C36" s="132" t="s">
        <v>33</v>
      </c>
      <c r="D36" s="148">
        <v>19</v>
      </c>
      <c r="E36" s="90"/>
      <c r="F36" s="89"/>
      <c r="G36" s="90"/>
      <c r="H36" s="89"/>
      <c r="I36" s="90"/>
      <c r="J36" s="90"/>
      <c r="K36" s="89"/>
      <c r="L36" s="89"/>
      <c r="M36" s="92"/>
    </row>
    <row r="37" spans="1:14" ht="15" customHeight="1">
      <c r="A37" s="157" t="s">
        <v>131</v>
      </c>
      <c r="B37" s="129" t="s">
        <v>130</v>
      </c>
      <c r="C37" s="129" t="s">
        <v>33</v>
      </c>
      <c r="D37" s="148">
        <v>19</v>
      </c>
      <c r="E37" s="90"/>
      <c r="F37" s="89"/>
      <c r="G37" s="90"/>
      <c r="H37" s="89"/>
      <c r="I37" s="90"/>
      <c r="J37" s="90"/>
      <c r="K37" s="89"/>
      <c r="L37" s="89"/>
      <c r="M37" s="92"/>
    </row>
    <row r="38" spans="1:14" ht="15" customHeight="1">
      <c r="A38" s="14" t="s">
        <v>133</v>
      </c>
      <c r="B38" s="129" t="s">
        <v>132</v>
      </c>
      <c r="C38" s="132" t="s">
        <v>33</v>
      </c>
      <c r="D38" s="148">
        <v>21.68</v>
      </c>
      <c r="E38" s="90"/>
      <c r="F38" s="89"/>
      <c r="G38" s="90"/>
      <c r="H38" s="89"/>
      <c r="I38" s="90"/>
      <c r="J38" s="90"/>
      <c r="K38" s="89"/>
      <c r="L38" s="89"/>
      <c r="M38" s="92"/>
    </row>
    <row r="39" spans="1:14" ht="15" customHeight="1">
      <c r="A39" s="14" t="s">
        <v>136</v>
      </c>
      <c r="B39" s="129" t="s">
        <v>134</v>
      </c>
      <c r="C39" s="129" t="s">
        <v>135</v>
      </c>
      <c r="D39" s="148">
        <v>27.04</v>
      </c>
      <c r="E39" s="90"/>
      <c r="F39" s="89"/>
      <c r="G39" s="90"/>
      <c r="H39" s="89"/>
      <c r="I39" s="90"/>
      <c r="J39" s="90"/>
      <c r="K39" s="89"/>
      <c r="L39" s="89"/>
      <c r="M39" s="92"/>
    </row>
    <row r="40" spans="1:14" ht="15" customHeight="1">
      <c r="A40" s="93" t="s">
        <v>67</v>
      </c>
      <c r="B40" s="93"/>
      <c r="C40" s="93"/>
      <c r="D40" s="149"/>
      <c r="E40" s="95"/>
      <c r="F40" s="96"/>
      <c r="G40" s="95"/>
      <c r="H40" s="96"/>
      <c r="I40" s="95"/>
      <c r="J40" s="96"/>
      <c r="K40" s="96"/>
      <c r="L40" s="96"/>
      <c r="M40" s="93"/>
      <c r="N40" s="156"/>
    </row>
    <row r="41" spans="1:14" ht="15" customHeight="1">
      <c r="A41" s="14"/>
      <c r="B41" s="129"/>
      <c r="C41" s="132"/>
      <c r="D41" s="148"/>
      <c r="E41" s="90"/>
      <c r="F41" s="99"/>
      <c r="G41" s="90"/>
      <c r="H41" s="99"/>
      <c r="I41" s="90"/>
      <c r="J41" s="90"/>
      <c r="K41" s="90"/>
      <c r="L41" s="90"/>
      <c r="M41" s="92"/>
    </row>
    <row r="42" spans="1:14" ht="15" customHeight="1">
      <c r="A42" s="82" t="s">
        <v>83</v>
      </c>
      <c r="B42" s="83"/>
      <c r="C42" s="83"/>
      <c r="D42" s="151"/>
      <c r="E42" s="97"/>
      <c r="F42" s="135"/>
      <c r="G42" s="97"/>
      <c r="H42" s="135"/>
      <c r="I42" s="97"/>
      <c r="J42" s="97"/>
      <c r="K42" s="135"/>
      <c r="L42" s="135"/>
      <c r="M42" s="136"/>
    </row>
    <row r="43" spans="1:14" ht="15" customHeight="1">
      <c r="A43" s="127" t="s">
        <v>138</v>
      </c>
      <c r="B43" s="189" t="s">
        <v>137</v>
      </c>
      <c r="C43" s="132" t="s">
        <v>76</v>
      </c>
      <c r="D43" s="148">
        <v>19</v>
      </c>
      <c r="E43" s="90"/>
      <c r="F43" s="89"/>
      <c r="G43" s="90"/>
      <c r="H43" s="89"/>
      <c r="I43" s="90"/>
      <c r="J43" s="90"/>
      <c r="K43" s="89"/>
      <c r="L43" s="89"/>
      <c r="M43" s="92"/>
    </row>
    <row r="44" spans="1:14" ht="15" customHeight="1">
      <c r="A44" s="127" t="s">
        <v>139</v>
      </c>
      <c r="B44" s="189" t="s">
        <v>96</v>
      </c>
      <c r="C44" s="132" t="s">
        <v>33</v>
      </c>
      <c r="D44" s="148">
        <v>9.6</v>
      </c>
      <c r="E44" s="90"/>
      <c r="F44" s="89"/>
      <c r="G44" s="90"/>
      <c r="H44" s="89"/>
      <c r="I44" s="90"/>
      <c r="J44" s="90"/>
      <c r="K44" s="89"/>
      <c r="L44" s="89"/>
      <c r="M44" s="92"/>
    </row>
    <row r="45" spans="1:14" ht="15" customHeight="1">
      <c r="A45" s="93" t="s">
        <v>67</v>
      </c>
      <c r="B45" s="93"/>
      <c r="C45" s="93"/>
      <c r="D45" s="149"/>
      <c r="E45" s="95"/>
      <c r="F45" s="96"/>
      <c r="G45" s="95"/>
      <c r="H45" s="96"/>
      <c r="I45" s="95"/>
      <c r="J45" s="96"/>
      <c r="K45" s="96"/>
      <c r="L45" s="96"/>
      <c r="M45" s="93"/>
      <c r="N45" s="156"/>
    </row>
    <row r="46" spans="1:14" ht="15" customHeight="1">
      <c r="A46" s="133"/>
      <c r="B46" s="129"/>
      <c r="C46" s="132"/>
      <c r="D46" s="148"/>
      <c r="E46" s="95"/>
      <c r="F46" s="96"/>
      <c r="G46" s="95"/>
      <c r="H46" s="96"/>
      <c r="I46" s="95"/>
      <c r="J46" s="96"/>
      <c r="K46" s="96"/>
      <c r="L46" s="96"/>
      <c r="M46" s="93"/>
    </row>
    <row r="47" spans="1:14" ht="15" customHeight="1">
      <c r="A47" s="82" t="s">
        <v>79</v>
      </c>
      <c r="B47" s="83"/>
      <c r="C47" s="83"/>
      <c r="D47" s="151"/>
      <c r="E47" s="137"/>
      <c r="F47" s="138"/>
      <c r="G47" s="137"/>
      <c r="H47" s="138"/>
      <c r="I47" s="137"/>
      <c r="J47" s="138"/>
      <c r="K47" s="138"/>
      <c r="L47" s="138"/>
      <c r="M47" s="139"/>
    </row>
    <row r="48" spans="1:14" ht="15" customHeight="1">
      <c r="A48" s="88" t="s">
        <v>141</v>
      </c>
      <c r="B48" s="129" t="s">
        <v>140</v>
      </c>
      <c r="C48" s="132" t="s">
        <v>33</v>
      </c>
      <c r="D48" s="148">
        <v>19</v>
      </c>
      <c r="E48" s="90"/>
      <c r="F48" s="89"/>
      <c r="G48" s="90"/>
      <c r="H48" s="99"/>
      <c r="I48" s="90"/>
      <c r="J48" s="90"/>
      <c r="K48" s="89"/>
      <c r="L48" s="89"/>
      <c r="M48" s="92"/>
    </row>
    <row r="49" spans="1:14" ht="15" customHeight="1">
      <c r="A49" s="14" t="s">
        <v>143</v>
      </c>
      <c r="B49" s="129" t="s">
        <v>142</v>
      </c>
      <c r="C49" s="129" t="s">
        <v>72</v>
      </c>
      <c r="D49" s="148">
        <v>30.8</v>
      </c>
      <c r="E49" s="90"/>
      <c r="F49" s="89"/>
      <c r="G49" s="90"/>
      <c r="H49" s="89"/>
      <c r="I49" s="90"/>
      <c r="J49" s="90"/>
      <c r="K49" s="89"/>
      <c r="L49" s="89"/>
      <c r="M49" s="92"/>
    </row>
    <row r="50" spans="1:14" ht="15" customHeight="1">
      <c r="A50" s="14" t="s">
        <v>145</v>
      </c>
      <c r="B50" s="129" t="s">
        <v>144</v>
      </c>
      <c r="C50" s="129" t="s">
        <v>33</v>
      </c>
      <c r="D50" s="148">
        <v>5.23</v>
      </c>
      <c r="E50" s="90"/>
      <c r="F50" s="89"/>
      <c r="G50" s="90"/>
      <c r="H50" s="89"/>
      <c r="I50" s="90"/>
      <c r="J50" s="90"/>
      <c r="K50" s="89"/>
      <c r="L50" s="89"/>
      <c r="M50" s="92"/>
    </row>
    <row r="51" spans="1:14" ht="15" customHeight="1">
      <c r="A51" s="88" t="s">
        <v>148</v>
      </c>
      <c r="B51" s="129" t="s">
        <v>147</v>
      </c>
      <c r="C51" s="129" t="s">
        <v>33</v>
      </c>
      <c r="D51" s="148">
        <v>0.6</v>
      </c>
      <c r="E51" s="90"/>
      <c r="F51" s="89"/>
      <c r="G51" s="90"/>
      <c r="H51" s="89"/>
      <c r="I51" s="90"/>
      <c r="J51" s="90"/>
      <c r="K51" s="89"/>
      <c r="L51" s="89"/>
      <c r="M51" s="92"/>
    </row>
    <row r="52" spans="1:14" ht="15" customHeight="1">
      <c r="A52" s="93" t="s">
        <v>67</v>
      </c>
      <c r="B52" s="93"/>
      <c r="C52" s="93"/>
      <c r="D52" s="149"/>
      <c r="E52" s="95"/>
      <c r="F52" s="96"/>
      <c r="G52" s="95"/>
      <c r="H52" s="96"/>
      <c r="I52" s="95"/>
      <c r="J52" s="96"/>
      <c r="K52" s="96"/>
      <c r="L52" s="96"/>
      <c r="M52" s="93"/>
      <c r="N52" s="156"/>
    </row>
    <row r="53" spans="1:14" ht="15" customHeight="1">
      <c r="A53" s="93"/>
      <c r="B53" s="93"/>
      <c r="C53" s="93"/>
      <c r="D53" s="149"/>
      <c r="E53" s="95"/>
      <c r="F53" s="96"/>
      <c r="G53" s="95"/>
      <c r="H53" s="96"/>
      <c r="I53" s="95"/>
      <c r="J53" s="96"/>
      <c r="K53" s="96"/>
      <c r="L53" s="96"/>
      <c r="M53" s="93"/>
    </row>
    <row r="54" spans="1:14" ht="15" customHeight="1">
      <c r="A54" s="142" t="s">
        <v>156</v>
      </c>
      <c r="B54" s="143"/>
      <c r="C54" s="143"/>
      <c r="D54" s="152"/>
      <c r="E54" s="97"/>
      <c r="F54" s="97"/>
      <c r="G54" s="97"/>
      <c r="H54" s="97"/>
      <c r="I54" s="97"/>
      <c r="J54" s="97"/>
      <c r="K54" s="97"/>
      <c r="L54" s="97"/>
      <c r="M54" s="94"/>
    </row>
    <row r="55" spans="1:14" ht="15" customHeight="1">
      <c r="A55" s="127" t="s">
        <v>152</v>
      </c>
      <c r="B55" s="145" t="s">
        <v>149</v>
      </c>
      <c r="C55" s="126" t="s">
        <v>77</v>
      </c>
      <c r="D55" s="153">
        <v>2</v>
      </c>
      <c r="E55" s="85"/>
      <c r="F55" s="89"/>
      <c r="G55" s="85"/>
      <c r="H55" s="89"/>
      <c r="I55" s="85"/>
      <c r="J55" s="90"/>
      <c r="K55" s="89"/>
      <c r="L55" s="89"/>
      <c r="M55" s="92"/>
    </row>
    <row r="56" spans="1:14" ht="15" customHeight="1">
      <c r="A56" s="88" t="s">
        <v>150</v>
      </c>
      <c r="B56" s="129" t="s">
        <v>151</v>
      </c>
      <c r="C56" s="129" t="s">
        <v>146</v>
      </c>
      <c r="D56" s="153">
        <v>1.08</v>
      </c>
      <c r="E56" s="85"/>
      <c r="F56" s="89"/>
      <c r="G56" s="85"/>
      <c r="H56" s="89"/>
      <c r="I56" s="85"/>
      <c r="J56" s="90"/>
      <c r="K56" s="89"/>
      <c r="L56" s="89"/>
      <c r="M56" s="92"/>
    </row>
    <row r="57" spans="1:14" ht="15" customHeight="1">
      <c r="A57" s="127" t="s">
        <v>153</v>
      </c>
      <c r="B57" s="126"/>
      <c r="C57" s="128" t="s">
        <v>102</v>
      </c>
      <c r="D57" s="153">
        <v>2</v>
      </c>
      <c r="E57" s="85"/>
      <c r="F57" s="89"/>
      <c r="G57" s="85"/>
      <c r="H57" s="89"/>
      <c r="I57" s="85"/>
      <c r="J57" s="90"/>
      <c r="K57" s="89"/>
      <c r="L57" s="89"/>
      <c r="M57" s="92"/>
    </row>
    <row r="58" spans="1:14" ht="15" customHeight="1">
      <c r="A58" s="133" t="s">
        <v>154</v>
      </c>
      <c r="B58" s="129" t="s">
        <v>155</v>
      </c>
      <c r="C58" s="132" t="s">
        <v>33</v>
      </c>
      <c r="D58" s="153">
        <v>4.57</v>
      </c>
      <c r="E58" s="85"/>
      <c r="F58" s="89"/>
      <c r="G58" s="85"/>
      <c r="H58" s="90"/>
      <c r="I58" s="85"/>
      <c r="J58" s="90"/>
      <c r="K58" s="89"/>
      <c r="L58" s="89"/>
      <c r="M58" s="92"/>
    </row>
    <row r="59" spans="1:14" ht="15" customHeight="1">
      <c r="A59" s="93" t="s">
        <v>67</v>
      </c>
      <c r="B59" s="93"/>
      <c r="C59" s="93"/>
      <c r="D59" s="149"/>
      <c r="E59" s="85"/>
      <c r="F59" s="96"/>
      <c r="G59" s="85"/>
      <c r="H59" s="96"/>
      <c r="I59" s="85"/>
      <c r="J59" s="96"/>
      <c r="K59" s="90"/>
      <c r="L59" s="96"/>
      <c r="M59" s="93"/>
      <c r="N59" s="156"/>
    </row>
    <row r="60" spans="1:14" ht="15" customHeight="1">
      <c r="A60" s="93"/>
      <c r="B60" s="93"/>
      <c r="C60" s="93"/>
      <c r="D60" s="149"/>
      <c r="E60" s="85"/>
      <c r="F60" s="90"/>
      <c r="G60" s="85"/>
      <c r="H60" s="90"/>
      <c r="I60" s="85"/>
      <c r="J60" s="90"/>
      <c r="K60" s="90"/>
      <c r="L60" s="96"/>
      <c r="M60" s="93"/>
    </row>
    <row r="61" spans="1:14" ht="15" customHeight="1">
      <c r="A61" s="142" t="s">
        <v>157</v>
      </c>
      <c r="B61" s="143"/>
      <c r="C61" s="143"/>
      <c r="D61" s="152"/>
      <c r="E61" s="97"/>
      <c r="F61" s="97"/>
      <c r="G61" s="97"/>
      <c r="H61" s="97"/>
      <c r="I61" s="97"/>
      <c r="J61" s="97"/>
      <c r="K61" s="97"/>
      <c r="L61" s="97"/>
      <c r="M61" s="94"/>
    </row>
    <row r="62" spans="1:14" ht="15" customHeight="1">
      <c r="A62" s="127" t="s">
        <v>158</v>
      </c>
      <c r="B62" s="126" t="s">
        <v>110</v>
      </c>
      <c r="C62" s="126" t="s">
        <v>33</v>
      </c>
      <c r="D62" s="153">
        <v>23.52</v>
      </c>
      <c r="E62" s="85"/>
      <c r="F62" s="89"/>
      <c r="G62" s="85"/>
      <c r="H62" s="89"/>
      <c r="I62" s="85"/>
      <c r="J62" s="90"/>
      <c r="K62" s="89"/>
      <c r="L62" s="89"/>
      <c r="M62" s="92"/>
    </row>
    <row r="63" spans="1:14" ht="15" customHeight="1">
      <c r="A63" s="93" t="s">
        <v>67</v>
      </c>
      <c r="B63" s="93"/>
      <c r="C63" s="93"/>
      <c r="D63" s="149"/>
      <c r="E63" s="85"/>
      <c r="F63" s="96"/>
      <c r="G63" s="85"/>
      <c r="H63" s="96"/>
      <c r="I63" s="85"/>
      <c r="J63" s="96"/>
      <c r="K63" s="90"/>
      <c r="L63" s="96"/>
      <c r="M63" s="93"/>
      <c r="N63" s="156"/>
    </row>
    <row r="64" spans="1:14" ht="15" customHeight="1">
      <c r="A64" s="93"/>
      <c r="B64" s="93"/>
      <c r="C64" s="93"/>
      <c r="D64" s="149"/>
      <c r="E64" s="85"/>
      <c r="F64" s="90"/>
      <c r="G64" s="85"/>
      <c r="H64" s="90"/>
      <c r="I64" s="85"/>
      <c r="J64" s="90"/>
      <c r="K64" s="90"/>
      <c r="L64" s="96"/>
      <c r="M64" s="93"/>
    </row>
    <row r="65" spans="1:13" ht="15" customHeight="1">
      <c r="A65" s="82" t="s">
        <v>159</v>
      </c>
      <c r="B65" s="83"/>
      <c r="C65" s="83"/>
      <c r="D65" s="151"/>
      <c r="E65" s="97"/>
      <c r="F65" s="97"/>
      <c r="G65" s="97"/>
      <c r="H65" s="97"/>
      <c r="I65" s="97"/>
      <c r="J65" s="97"/>
      <c r="K65" s="97"/>
      <c r="L65" s="97"/>
      <c r="M65" s="94"/>
    </row>
    <row r="66" spans="1:13" ht="15" customHeight="1">
      <c r="A66" s="14" t="s">
        <v>111</v>
      </c>
      <c r="B66" s="129" t="s">
        <v>112</v>
      </c>
      <c r="C66" s="132" t="s">
        <v>89</v>
      </c>
      <c r="D66" s="148">
        <v>6.19</v>
      </c>
      <c r="E66" s="78"/>
      <c r="F66" s="90"/>
      <c r="G66" s="90"/>
      <c r="H66" s="90"/>
      <c r="I66" s="101"/>
      <c r="J66" s="101"/>
      <c r="K66" s="89"/>
      <c r="L66" s="89"/>
      <c r="M66" s="92"/>
    </row>
    <row r="67" spans="1:13" ht="15" customHeight="1">
      <c r="A67" s="14" t="s">
        <v>113</v>
      </c>
      <c r="B67" s="129" t="s">
        <v>114</v>
      </c>
      <c r="C67" s="132" t="s">
        <v>80</v>
      </c>
      <c r="D67" s="148">
        <v>0.68</v>
      </c>
      <c r="E67" s="78"/>
      <c r="F67" s="90"/>
      <c r="G67" s="90"/>
      <c r="H67" s="90"/>
      <c r="I67" s="101"/>
      <c r="J67" s="101"/>
      <c r="K67" s="89"/>
      <c r="L67" s="89"/>
      <c r="M67" s="92"/>
    </row>
    <row r="68" spans="1:13" ht="15" customHeight="1">
      <c r="A68" s="14" t="s">
        <v>115</v>
      </c>
      <c r="B68" s="129" t="s">
        <v>116</v>
      </c>
      <c r="C68" s="132" t="s">
        <v>89</v>
      </c>
      <c r="D68" s="148">
        <v>0.41</v>
      </c>
      <c r="E68" s="90"/>
      <c r="F68" s="90"/>
      <c r="G68" s="90"/>
      <c r="H68" s="90"/>
      <c r="I68" s="101"/>
      <c r="J68" s="101"/>
      <c r="K68" s="89"/>
      <c r="L68" s="89"/>
      <c r="M68" s="92"/>
    </row>
    <row r="69" spans="1:13" ht="15" customHeight="1">
      <c r="A69" s="14" t="s">
        <v>117</v>
      </c>
      <c r="B69" s="134" t="s">
        <v>78</v>
      </c>
      <c r="C69" s="132" t="s">
        <v>89</v>
      </c>
      <c r="D69" s="148">
        <v>7.28</v>
      </c>
      <c r="E69" s="78"/>
      <c r="F69" s="78"/>
      <c r="G69" s="78"/>
      <c r="H69" s="78"/>
      <c r="I69" s="87"/>
      <c r="J69" s="101"/>
      <c r="K69" s="89"/>
      <c r="L69" s="89"/>
      <c r="M69" s="92"/>
    </row>
    <row r="70" spans="1:13" ht="15" customHeight="1">
      <c r="A70" s="14" t="s">
        <v>118</v>
      </c>
      <c r="B70" s="134"/>
      <c r="C70" s="132" t="s">
        <v>80</v>
      </c>
      <c r="D70" s="148">
        <v>7.28</v>
      </c>
      <c r="E70" s="78"/>
      <c r="F70" s="78"/>
      <c r="G70" s="78"/>
      <c r="H70" s="78"/>
      <c r="I70" s="87"/>
      <c r="J70" s="101"/>
      <c r="K70" s="89"/>
      <c r="L70" s="89"/>
      <c r="M70" s="92"/>
    </row>
    <row r="71" spans="1:13" ht="15" customHeight="1">
      <c r="A71" s="93" t="s">
        <v>67</v>
      </c>
      <c r="B71" s="129"/>
      <c r="C71" s="129"/>
      <c r="D71" s="154"/>
      <c r="E71" s="95"/>
      <c r="F71" s="96"/>
      <c r="G71" s="95"/>
      <c r="H71" s="96"/>
      <c r="I71" s="96"/>
      <c r="J71" s="96"/>
      <c r="K71" s="96"/>
      <c r="L71" s="96"/>
      <c r="M71" s="93"/>
    </row>
    <row r="72" spans="1:13" ht="15.95" customHeight="1">
      <c r="A72" s="14"/>
      <c r="B72" s="129"/>
      <c r="C72" s="132"/>
      <c r="D72" s="148"/>
      <c r="E72" s="78"/>
      <c r="F72" s="78"/>
      <c r="G72" s="78"/>
      <c r="H72" s="78"/>
      <c r="I72" s="78"/>
      <c r="J72" s="78"/>
      <c r="K72" s="78"/>
      <c r="L72" s="78"/>
      <c r="M72" s="132"/>
    </row>
    <row r="73" spans="1:13" ht="15.95" customHeight="1">
      <c r="A73" s="14"/>
      <c r="B73" s="129"/>
      <c r="C73" s="132"/>
      <c r="D73" s="148"/>
      <c r="E73" s="78"/>
      <c r="F73" s="78"/>
      <c r="G73" s="78"/>
      <c r="H73" s="78"/>
      <c r="I73" s="78"/>
      <c r="J73" s="78"/>
      <c r="K73" s="78"/>
      <c r="L73" s="78"/>
      <c r="M73" s="132"/>
    </row>
    <row r="74" spans="1:13" ht="15.95" customHeight="1">
      <c r="A74" s="14"/>
      <c r="B74" s="129"/>
      <c r="C74" s="132"/>
      <c r="D74" s="148"/>
      <c r="E74" s="78"/>
      <c r="F74" s="78"/>
      <c r="G74" s="78"/>
      <c r="H74" s="78"/>
      <c r="I74" s="78"/>
      <c r="J74" s="78"/>
      <c r="K74" s="78"/>
      <c r="L74" s="78"/>
      <c r="M74" s="132"/>
    </row>
    <row r="75" spans="1:13" ht="15.95" customHeight="1">
      <c r="A75" s="14"/>
      <c r="B75" s="129"/>
      <c r="C75" s="132"/>
      <c r="D75" s="148"/>
      <c r="E75" s="78"/>
      <c r="F75" s="78"/>
      <c r="G75" s="78"/>
      <c r="H75" s="78"/>
      <c r="I75" s="78"/>
      <c r="J75" s="78"/>
      <c r="K75" s="78"/>
      <c r="L75" s="78"/>
      <c r="M75" s="132"/>
    </row>
    <row r="76" spans="1:13" ht="15.95" customHeight="1">
      <c r="A76" s="14"/>
      <c r="B76" s="129"/>
      <c r="C76" s="132"/>
      <c r="D76" s="148"/>
      <c r="E76" s="78"/>
      <c r="F76" s="78"/>
      <c r="G76" s="78"/>
      <c r="H76" s="78"/>
      <c r="I76" s="78"/>
      <c r="J76" s="78"/>
      <c r="K76" s="78"/>
      <c r="L76" s="78"/>
      <c r="M76" s="132"/>
    </row>
    <row r="77" spans="1:13" ht="15.95" customHeight="1">
      <c r="A77" s="14"/>
      <c r="B77" s="129"/>
      <c r="C77" s="132"/>
      <c r="D77" s="148"/>
      <c r="E77" s="78"/>
      <c r="F77" s="78"/>
      <c r="G77" s="78"/>
      <c r="H77" s="78"/>
      <c r="I77" s="78"/>
      <c r="J77" s="78"/>
      <c r="K77" s="78"/>
      <c r="L77" s="78"/>
      <c r="M77" s="132"/>
    </row>
    <row r="78" spans="1:13" ht="15.95" customHeight="1">
      <c r="A78" s="14"/>
      <c r="B78" s="129"/>
      <c r="C78" s="132"/>
      <c r="D78" s="148"/>
      <c r="E78" s="78"/>
      <c r="F78" s="78"/>
      <c r="G78" s="78"/>
      <c r="H78" s="78"/>
      <c r="I78" s="78"/>
      <c r="J78" s="78"/>
      <c r="K78" s="78"/>
      <c r="L78" s="78"/>
      <c r="M78" s="132"/>
    </row>
    <row r="79" spans="1:13" ht="15.95" customHeight="1">
      <c r="A79" s="14"/>
      <c r="B79" s="129"/>
      <c r="C79" s="132"/>
      <c r="D79" s="148"/>
      <c r="E79" s="78"/>
      <c r="F79" s="78"/>
      <c r="G79" s="78"/>
      <c r="H79" s="78"/>
      <c r="I79" s="78"/>
      <c r="J79" s="78"/>
      <c r="K79" s="78"/>
      <c r="L79" s="78"/>
      <c r="M79" s="132"/>
    </row>
    <row r="80" spans="1:13" ht="15.95" customHeight="1">
      <c r="A80" s="14"/>
      <c r="B80" s="129"/>
      <c r="C80" s="132"/>
      <c r="D80" s="148"/>
      <c r="E80" s="78"/>
      <c r="F80" s="78"/>
      <c r="G80" s="78"/>
      <c r="H80" s="78"/>
      <c r="I80" s="78"/>
      <c r="J80" s="78"/>
      <c r="K80" s="78"/>
      <c r="L80" s="78"/>
      <c r="M80" s="132"/>
    </row>
    <row r="81" spans="1:13" ht="15.95" customHeight="1">
      <c r="A81" s="14"/>
      <c r="B81" s="129"/>
      <c r="C81" s="132"/>
      <c r="D81" s="148"/>
      <c r="E81" s="78"/>
      <c r="F81" s="78"/>
      <c r="G81" s="78"/>
      <c r="H81" s="78"/>
      <c r="I81" s="78"/>
      <c r="J81" s="78"/>
      <c r="K81" s="78"/>
      <c r="L81" s="78"/>
      <c r="M81" s="132"/>
    </row>
    <row r="82" spans="1:13" ht="15.95" customHeight="1">
      <c r="A82" s="14"/>
      <c r="B82" s="129"/>
      <c r="C82" s="132"/>
      <c r="D82" s="148"/>
      <c r="E82" s="78"/>
      <c r="F82" s="78"/>
      <c r="G82" s="78"/>
      <c r="H82" s="78"/>
      <c r="I82" s="78"/>
      <c r="J82" s="78"/>
      <c r="K82" s="78"/>
      <c r="L82" s="78"/>
      <c r="M82" s="132"/>
    </row>
    <row r="83" spans="1:13" ht="15.95" customHeight="1">
      <c r="A83" s="14"/>
      <c r="B83" s="129"/>
      <c r="C83" s="132"/>
      <c r="D83" s="148"/>
      <c r="E83" s="78"/>
      <c r="F83" s="78"/>
      <c r="G83" s="78"/>
      <c r="H83" s="78"/>
      <c r="I83" s="78"/>
      <c r="J83" s="78"/>
      <c r="K83" s="78"/>
      <c r="L83" s="78"/>
      <c r="M83" s="132"/>
    </row>
    <row r="84" spans="1:13" ht="15.95" customHeight="1">
      <c r="A84" s="14"/>
      <c r="B84" s="129"/>
      <c r="C84" s="132"/>
      <c r="D84" s="148"/>
      <c r="E84" s="78"/>
      <c r="F84" s="78"/>
      <c r="G84" s="78"/>
      <c r="H84" s="78"/>
      <c r="I84" s="78"/>
      <c r="J84" s="78"/>
      <c r="K84" s="78"/>
      <c r="L84" s="78"/>
      <c r="M84" s="132"/>
    </row>
    <row r="85" spans="1:13" ht="15.95" customHeight="1">
      <c r="A85" s="14"/>
      <c r="B85" s="129"/>
      <c r="C85" s="132"/>
      <c r="D85" s="148"/>
      <c r="E85" s="78"/>
      <c r="F85" s="78"/>
      <c r="G85" s="78"/>
      <c r="H85" s="78"/>
      <c r="I85" s="78"/>
      <c r="J85" s="78"/>
      <c r="K85" s="78"/>
      <c r="L85" s="78"/>
      <c r="M85" s="132"/>
    </row>
    <row r="86" spans="1:13" ht="15.95" customHeight="1">
      <c r="A86" s="14"/>
      <c r="B86" s="129"/>
      <c r="C86" s="132"/>
      <c r="D86" s="148"/>
      <c r="E86" s="78"/>
      <c r="F86" s="78"/>
      <c r="G86" s="78"/>
      <c r="H86" s="78"/>
      <c r="I86" s="78"/>
      <c r="J86" s="78"/>
      <c r="K86" s="78"/>
      <c r="L86" s="78"/>
      <c r="M86" s="132"/>
    </row>
    <row r="87" spans="1:13" ht="15.95" customHeight="1">
      <c r="A87" s="14"/>
      <c r="B87" s="129"/>
      <c r="C87" s="132"/>
      <c r="D87" s="148"/>
      <c r="E87" s="78"/>
      <c r="F87" s="78"/>
      <c r="G87" s="78"/>
      <c r="H87" s="78"/>
      <c r="I87" s="78"/>
      <c r="J87" s="78"/>
      <c r="K87" s="78"/>
      <c r="L87" s="78"/>
      <c r="M87" s="132"/>
    </row>
    <row r="88" spans="1:13" ht="15.95" customHeight="1">
      <c r="A88" s="14"/>
      <c r="B88" s="129"/>
      <c r="C88" s="132"/>
      <c r="D88" s="78"/>
      <c r="E88" s="78"/>
      <c r="F88" s="78"/>
      <c r="G88" s="78"/>
      <c r="H88" s="78"/>
      <c r="I88" s="78"/>
      <c r="J88" s="78"/>
      <c r="K88" s="78"/>
      <c r="L88" s="78"/>
      <c r="M88" s="132"/>
    </row>
    <row r="89" spans="1:13" ht="15.95" customHeight="1">
      <c r="A89" s="14"/>
      <c r="B89" s="129"/>
      <c r="C89" s="132"/>
      <c r="D89" s="78"/>
      <c r="E89" s="78"/>
      <c r="F89" s="78"/>
      <c r="G89" s="78"/>
      <c r="H89" s="78"/>
      <c r="I89" s="78"/>
      <c r="J89" s="78"/>
      <c r="K89" s="78"/>
      <c r="L89" s="78"/>
      <c r="M89" s="132"/>
    </row>
    <row r="90" spans="1:13" ht="15.95" customHeight="1">
      <c r="A90" s="14"/>
      <c r="B90" s="129"/>
      <c r="C90" s="132"/>
      <c r="D90" s="78"/>
      <c r="E90" s="78"/>
      <c r="F90" s="78"/>
      <c r="G90" s="78"/>
      <c r="H90" s="78"/>
      <c r="I90" s="78"/>
      <c r="J90" s="78"/>
      <c r="K90" s="78"/>
      <c r="L90" s="78"/>
      <c r="M90" s="132"/>
    </row>
    <row r="91" spans="1:13" ht="15.95" customHeight="1">
      <c r="A91" s="14"/>
      <c r="B91" s="129"/>
      <c r="C91" s="132"/>
      <c r="D91" s="78"/>
      <c r="E91" s="78"/>
      <c r="F91" s="78"/>
      <c r="G91" s="78"/>
      <c r="H91" s="78"/>
      <c r="I91" s="78"/>
      <c r="J91" s="78"/>
      <c r="K91" s="78"/>
      <c r="L91" s="78"/>
      <c r="M91" s="132"/>
    </row>
    <row r="92" spans="1:13" ht="15.95" customHeight="1">
      <c r="A92" s="14"/>
      <c r="B92" s="129"/>
      <c r="C92" s="132"/>
      <c r="D92" s="78"/>
      <c r="E92" s="78"/>
      <c r="F92" s="78"/>
      <c r="G92" s="78"/>
      <c r="H92" s="78"/>
      <c r="I92" s="78"/>
      <c r="J92" s="78"/>
      <c r="K92" s="78"/>
      <c r="L92" s="78"/>
      <c r="M92" s="132"/>
    </row>
    <row r="93" spans="1:13" ht="15.95" customHeight="1">
      <c r="A93" s="14"/>
      <c r="B93" s="129"/>
      <c r="C93" s="132"/>
      <c r="D93" s="78"/>
      <c r="E93" s="78"/>
      <c r="F93" s="78"/>
      <c r="G93" s="78"/>
      <c r="H93" s="78"/>
      <c r="I93" s="78"/>
      <c r="J93" s="78"/>
      <c r="K93" s="78"/>
      <c r="L93" s="78"/>
      <c r="M93" s="132"/>
    </row>
    <row r="94" spans="1:13" ht="15.95" customHeight="1">
      <c r="A94" s="14"/>
      <c r="B94" s="129"/>
      <c r="C94" s="132"/>
      <c r="D94" s="78"/>
      <c r="E94" s="78"/>
      <c r="F94" s="78"/>
      <c r="G94" s="78"/>
      <c r="H94" s="78"/>
      <c r="I94" s="78"/>
      <c r="J94" s="78"/>
      <c r="K94" s="78"/>
      <c r="L94" s="78"/>
      <c r="M94" s="132"/>
    </row>
    <row r="95" spans="1:13" ht="15.95" customHeight="1"/>
    <row r="96" spans="1:13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09" ht="15.95" customHeight="1"/>
    <row r="110" ht="15.95" customHeight="1"/>
    <row r="111" ht="15.95" customHeight="1"/>
    <row r="112" ht="15.95" customHeight="1"/>
    <row r="113" ht="15.95" customHeight="1"/>
    <row r="114" ht="15.95" customHeight="1"/>
    <row r="115" ht="15.95" customHeight="1"/>
    <row r="116" ht="15.95" customHeight="1"/>
    <row r="117" ht="15.95" customHeight="1"/>
    <row r="118" ht="15.95" customHeight="1"/>
    <row r="119" ht="15.95" customHeight="1"/>
    <row r="120" ht="15.95" customHeight="1"/>
    <row r="121" ht="15.95" customHeight="1"/>
    <row r="122" ht="15.95" customHeight="1"/>
    <row r="123" ht="15.95" customHeight="1"/>
    <row r="124" ht="15.95" customHeight="1"/>
    <row r="125" ht="15.95" customHeight="1"/>
    <row r="126" ht="15.95" customHeight="1"/>
    <row r="127" ht="15.95" customHeight="1"/>
    <row r="128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  <row r="135" ht="15.95" customHeight="1"/>
    <row r="136" ht="15.95" customHeight="1"/>
    <row r="137" ht="15.95" customHeight="1"/>
    <row r="138" ht="15.95" customHeight="1"/>
    <row r="139" ht="15.95" customHeight="1"/>
    <row r="140" ht="15.95" customHeight="1"/>
    <row r="141" ht="15.95" customHeight="1"/>
    <row r="142" ht="15.95" customHeight="1"/>
    <row r="143" ht="15.95" customHeight="1"/>
    <row r="144" ht="15.95" customHeight="1"/>
    <row r="145" ht="15.95" customHeight="1"/>
    <row r="146" ht="15.95" customHeight="1"/>
    <row r="147" ht="15.95" customHeight="1"/>
    <row r="148" ht="15.95" customHeight="1"/>
    <row r="149" ht="15.95" customHeight="1"/>
    <row r="150" ht="15.95" customHeight="1"/>
    <row r="151" ht="15.95" customHeight="1"/>
    <row r="152" ht="15.95" customHeight="1"/>
    <row r="153" ht="15.95" customHeight="1"/>
    <row r="154" ht="15.95" customHeight="1"/>
    <row r="155" ht="15.95" customHeight="1"/>
    <row r="156" ht="15.95" customHeight="1"/>
    <row r="157" ht="15.95" customHeight="1"/>
    <row r="158" ht="15.95" customHeight="1"/>
    <row r="159" ht="15.95" customHeight="1"/>
    <row r="160" ht="15.95" customHeight="1"/>
    <row r="161" ht="15.95" customHeight="1"/>
    <row r="162" ht="15.95" customHeight="1"/>
    <row r="163" ht="15.95" customHeight="1"/>
    <row r="164" ht="15.95" customHeight="1"/>
    <row r="165" ht="15.95" customHeight="1"/>
    <row r="166" ht="15.95" customHeight="1"/>
    <row r="167" ht="15.95" customHeight="1"/>
    <row r="168" ht="15.95" customHeight="1"/>
    <row r="169" ht="15.95" customHeight="1"/>
    <row r="170" ht="15.95" customHeight="1"/>
    <row r="171" ht="15.95" customHeight="1"/>
    <row r="172" ht="15.95" customHeight="1"/>
    <row r="173" ht="15.95" customHeight="1"/>
    <row r="174" ht="15.95" customHeight="1"/>
    <row r="175" ht="15.95" customHeight="1"/>
    <row r="176" ht="15.95" customHeight="1"/>
    <row r="177" ht="15.95" customHeight="1"/>
    <row r="178" ht="15.95" customHeight="1"/>
    <row r="179" ht="15.95" customHeight="1"/>
    <row r="180" ht="15.95" customHeight="1"/>
    <row r="181" ht="15.95" customHeight="1"/>
    <row r="182" ht="15.95" customHeight="1"/>
    <row r="183" ht="15.95" customHeight="1"/>
    <row r="184" ht="15.95" customHeight="1"/>
    <row r="185" ht="15.95" customHeight="1"/>
    <row r="186" ht="15.95" customHeight="1"/>
    <row r="187" ht="15.95" customHeight="1"/>
    <row r="188" ht="15.95" customHeight="1"/>
    <row r="189" ht="15.95" customHeight="1"/>
    <row r="190" ht="15.95" customHeight="1"/>
    <row r="191" ht="15.95" customHeight="1"/>
    <row r="192" ht="15.95" customHeight="1"/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  <row r="221" ht="15.95" customHeight="1"/>
    <row r="222" ht="15.95" customHeight="1"/>
    <row r="223" ht="15.95" customHeight="1"/>
    <row r="224" ht="15.95" customHeight="1"/>
    <row r="225" ht="15.95" customHeight="1"/>
    <row r="226" ht="15.95" customHeight="1"/>
    <row r="227" ht="15.95" customHeight="1"/>
    <row r="228" ht="15.95" customHeight="1"/>
    <row r="229" ht="15.95" customHeight="1"/>
    <row r="230" ht="15.95" customHeight="1"/>
    <row r="231" ht="15.95" customHeight="1"/>
    <row r="232" ht="15.95" customHeight="1"/>
    <row r="233" ht="15.95" customHeight="1"/>
    <row r="234" ht="15.95" customHeight="1"/>
    <row r="235" ht="15.95" customHeight="1"/>
    <row r="236" ht="15.95" customHeight="1"/>
    <row r="237" ht="15.95" customHeight="1"/>
    <row r="238" ht="15.95" customHeight="1"/>
    <row r="239" ht="15.95" customHeight="1"/>
    <row r="240" ht="15.95" customHeight="1"/>
    <row r="241" ht="15.95" customHeight="1"/>
    <row r="242" ht="15.95" customHeight="1"/>
    <row r="243" ht="15.95" customHeight="1"/>
    <row r="244" ht="15.95" customHeight="1"/>
    <row r="245" ht="15.95" customHeight="1"/>
    <row r="246" ht="15.95" customHeight="1"/>
    <row r="247" ht="15.95" customHeight="1"/>
    <row r="248" ht="15.95" customHeight="1"/>
    <row r="249" ht="15.95" customHeight="1"/>
    <row r="250" ht="15.95" customHeight="1"/>
    <row r="251" ht="15.95" customHeight="1"/>
    <row r="252" ht="15.95" customHeight="1"/>
    <row r="253" ht="15.95" customHeight="1"/>
    <row r="254" ht="15.95" customHeight="1"/>
    <row r="255" ht="15.95" customHeight="1"/>
    <row r="256" ht="15.95" customHeight="1"/>
    <row r="257" ht="15.95" customHeight="1"/>
    <row r="258" ht="15.95" customHeight="1"/>
    <row r="259" ht="15.95" customHeight="1"/>
    <row r="260" ht="15.95" customHeight="1"/>
    <row r="261" ht="15.95" customHeight="1"/>
    <row r="262" ht="15.95" customHeight="1"/>
    <row r="263" ht="15.95" customHeight="1"/>
    <row r="264" ht="15.95" customHeight="1"/>
    <row r="265" ht="15.95" customHeight="1"/>
    <row r="266" ht="15.95" customHeight="1"/>
    <row r="267" ht="15.95" customHeight="1"/>
    <row r="268" ht="15.95" customHeight="1"/>
    <row r="269" ht="15.95" customHeight="1"/>
    <row r="270" ht="15.95" customHeight="1"/>
    <row r="271" ht="15.95" customHeight="1"/>
    <row r="272" ht="15.95" customHeight="1"/>
    <row r="273" ht="15.95" customHeight="1"/>
    <row r="274" ht="15.95" customHeight="1"/>
    <row r="275" ht="15.95" customHeight="1"/>
    <row r="276" ht="15.95" customHeight="1"/>
    <row r="277" ht="15.95" customHeight="1"/>
    <row r="278" ht="15.95" customHeight="1"/>
    <row r="279" ht="15.95" customHeight="1"/>
    <row r="280" ht="15.95" customHeight="1"/>
    <row r="281" ht="15.95" customHeight="1"/>
    <row r="282" ht="15.95" customHeight="1"/>
    <row r="283" ht="15.95" customHeight="1"/>
    <row r="284" ht="15.95" customHeight="1"/>
    <row r="285" ht="15.95" customHeight="1"/>
    <row r="286" ht="15.95" customHeight="1"/>
    <row r="287" ht="15.95" customHeight="1"/>
    <row r="288" ht="15.95" customHeight="1"/>
    <row r="289" ht="15.95" customHeight="1"/>
    <row r="290" ht="15.95" customHeight="1"/>
    <row r="291" ht="15.95" customHeight="1"/>
    <row r="292" ht="15.95" customHeight="1"/>
    <row r="293" ht="15.95" customHeight="1"/>
    <row r="294" ht="15.95" customHeight="1"/>
    <row r="295" ht="15.95" customHeight="1"/>
    <row r="296" ht="15.95" customHeight="1"/>
    <row r="297" ht="15.95" customHeight="1"/>
    <row r="298" ht="15.95" customHeight="1"/>
    <row r="299" ht="15.95" customHeight="1"/>
    <row r="300" ht="15.95" customHeight="1"/>
    <row r="301" ht="15.95" customHeight="1"/>
    <row r="302" ht="15.95" customHeight="1"/>
    <row r="303" ht="15.95" customHeight="1"/>
    <row r="304" ht="15.95" customHeight="1"/>
    <row r="305" ht="15.95" customHeight="1"/>
    <row r="306" ht="15.95" customHeight="1"/>
    <row r="307" ht="15.95" customHeight="1"/>
    <row r="308" ht="15.95" customHeight="1"/>
    <row r="309" ht="15.95" customHeight="1"/>
    <row r="310" ht="15.95" customHeight="1"/>
    <row r="311" ht="15.95" customHeight="1"/>
    <row r="312" ht="15.95" customHeight="1"/>
    <row r="313" ht="15.95" customHeight="1"/>
    <row r="314" ht="15.95" customHeight="1"/>
    <row r="315" ht="15.95" customHeight="1"/>
    <row r="316" ht="15.95" customHeight="1"/>
    <row r="317" ht="15.95" customHeight="1"/>
    <row r="318" ht="15.95" customHeight="1"/>
    <row r="319" ht="15.95" customHeight="1"/>
    <row r="320" ht="15.95" customHeight="1"/>
    <row r="321" ht="15.95" customHeight="1"/>
    <row r="322" ht="15.95" customHeight="1"/>
    <row r="323" ht="15.95" customHeight="1"/>
    <row r="324" ht="15.95" customHeight="1"/>
    <row r="325" ht="15.95" customHeight="1"/>
    <row r="326" ht="15.95" customHeight="1"/>
    <row r="327" ht="15.95" customHeight="1"/>
    <row r="328" ht="15.95" customHeight="1"/>
    <row r="329" ht="15.95" customHeight="1"/>
    <row r="330" ht="15.95" customHeight="1"/>
    <row r="331" ht="15.95" customHeight="1"/>
    <row r="332" ht="15.95" customHeight="1"/>
    <row r="333" ht="15.95" customHeight="1"/>
    <row r="334" ht="15.95" customHeight="1"/>
    <row r="335" ht="15.95" customHeight="1"/>
    <row r="336" ht="15.95" customHeight="1"/>
    <row r="337" ht="15.95" customHeight="1"/>
    <row r="338" ht="15.95" customHeight="1"/>
    <row r="339" ht="15.95" customHeight="1"/>
    <row r="340" ht="15.95" customHeight="1"/>
    <row r="341" ht="15.95" customHeight="1"/>
    <row r="342" ht="15.95" customHeight="1"/>
    <row r="343" ht="15.95" customHeight="1"/>
    <row r="344" ht="15.95" customHeight="1"/>
    <row r="345" ht="15.95" customHeight="1"/>
    <row r="346" ht="15.95" customHeight="1"/>
    <row r="347" ht="15.95" customHeight="1"/>
    <row r="348" ht="15.95" customHeight="1"/>
    <row r="349" ht="15.95" customHeight="1"/>
    <row r="350" ht="15.95" customHeight="1"/>
    <row r="351" ht="15.95" customHeight="1"/>
    <row r="352" ht="15.95" customHeight="1"/>
    <row r="353" ht="15.95" customHeight="1"/>
    <row r="354" ht="15.95" customHeight="1"/>
    <row r="355" ht="15.95" customHeight="1"/>
    <row r="356" ht="15.95" customHeight="1"/>
    <row r="357" ht="15.95" customHeight="1"/>
    <row r="358" ht="15.95" customHeight="1"/>
    <row r="359" ht="15.95" customHeight="1"/>
    <row r="360" ht="15.95" customHeight="1"/>
    <row r="361" ht="15.95" customHeight="1"/>
    <row r="362" ht="15.95" customHeight="1"/>
    <row r="363" ht="15.95" customHeight="1"/>
    <row r="364" ht="15.95" customHeight="1"/>
    <row r="365" ht="15.95" customHeight="1"/>
    <row r="366" ht="15.95" customHeight="1"/>
    <row r="367" ht="15.95" customHeight="1"/>
    <row r="368" ht="15.95" customHeight="1"/>
    <row r="369" ht="15.95" customHeight="1"/>
    <row r="370" ht="15.95" customHeight="1"/>
    <row r="371" ht="15.95" customHeight="1"/>
    <row r="372" ht="15.95" customHeight="1"/>
    <row r="373" ht="15.95" customHeight="1"/>
    <row r="374" ht="15.95" customHeight="1"/>
    <row r="375" ht="15.95" customHeight="1"/>
    <row r="376" ht="15.95" customHeight="1"/>
    <row r="377" ht="15.95" customHeight="1"/>
    <row r="378" ht="15.95" customHeight="1"/>
    <row r="379" ht="15.95" customHeight="1"/>
    <row r="380" ht="15.95" customHeight="1"/>
    <row r="381" ht="15.95" customHeight="1"/>
    <row r="382" ht="15.95" customHeight="1"/>
    <row r="383" ht="15.95" customHeight="1"/>
    <row r="384" ht="15.95" customHeight="1"/>
    <row r="385" ht="15.95" customHeight="1"/>
    <row r="386" ht="15.95" customHeight="1"/>
    <row r="387" ht="15.95" customHeight="1"/>
    <row r="388" ht="15.95" customHeight="1"/>
    <row r="389" ht="15.95" customHeight="1"/>
    <row r="390" ht="15.95" customHeight="1"/>
    <row r="391" ht="15.95" customHeight="1"/>
    <row r="392" ht="15.95" customHeight="1"/>
    <row r="393" ht="15.95" customHeight="1"/>
    <row r="394" ht="15.95" customHeight="1"/>
    <row r="395" ht="15.95" customHeight="1"/>
    <row r="396" ht="15.95" customHeight="1"/>
    <row r="397" ht="15.95" customHeight="1"/>
    <row r="398" ht="15.95" customHeight="1"/>
    <row r="399" ht="15.95" customHeight="1"/>
    <row r="400" ht="15.95" customHeight="1"/>
    <row r="401" ht="15.95" customHeight="1"/>
    <row r="402" ht="15.95" customHeight="1"/>
    <row r="403" ht="15.95" customHeight="1"/>
    <row r="404" ht="15.95" customHeight="1"/>
    <row r="405" ht="15.95" customHeight="1"/>
    <row r="406" ht="15.95" customHeight="1"/>
    <row r="407" ht="15.95" customHeight="1"/>
    <row r="408" ht="15.95" customHeight="1"/>
    <row r="409" ht="15.95" customHeight="1"/>
    <row r="410" ht="15.95" customHeight="1"/>
    <row r="411" ht="15.95" customHeight="1"/>
    <row r="412" ht="15.95" customHeight="1"/>
    <row r="413" ht="15.95" customHeight="1"/>
    <row r="414" ht="15.95" customHeight="1"/>
    <row r="415" ht="15.95" customHeight="1"/>
    <row r="416" ht="15.95" customHeight="1"/>
    <row r="417" ht="15.95" customHeight="1"/>
    <row r="418" ht="15.95" customHeight="1"/>
    <row r="419" ht="15.95" customHeight="1"/>
    <row r="420" ht="15.95" customHeight="1"/>
    <row r="421" ht="15.95" customHeight="1"/>
    <row r="422" ht="15.95" customHeight="1"/>
    <row r="423" ht="15.95" customHeight="1"/>
    <row r="424" ht="15.95" customHeight="1"/>
    <row r="425" ht="15.95" customHeight="1"/>
    <row r="426" ht="15.95" customHeight="1"/>
    <row r="427" ht="15.95" customHeight="1"/>
    <row r="428" ht="15.95" customHeight="1"/>
    <row r="429" ht="15.95" customHeight="1"/>
    <row r="430" ht="15.95" customHeight="1"/>
    <row r="431" ht="15.95" customHeight="1"/>
    <row r="432" ht="15.95" customHeight="1"/>
    <row r="433" ht="15.95" customHeight="1"/>
    <row r="434" ht="15.95" customHeight="1"/>
    <row r="435" ht="15.95" customHeight="1"/>
    <row r="436" ht="15.95" customHeight="1"/>
    <row r="437" ht="15.95" customHeight="1"/>
    <row r="438" ht="15.95" customHeight="1"/>
    <row r="439" ht="15.95" customHeight="1"/>
    <row r="440" ht="15.95" customHeight="1"/>
    <row r="441" ht="15.95" customHeight="1"/>
    <row r="442" ht="15.95" customHeight="1"/>
    <row r="443" ht="15.95" customHeight="1"/>
    <row r="444" ht="15.95" customHeight="1"/>
    <row r="445" ht="15.95" customHeight="1"/>
    <row r="446" ht="15.95" customHeight="1"/>
    <row r="447" ht="15.95" customHeight="1"/>
    <row r="448" ht="15.95" customHeight="1"/>
    <row r="449" ht="15.95" customHeight="1"/>
    <row r="450" ht="15.95" customHeight="1"/>
    <row r="451" ht="15.95" customHeight="1"/>
    <row r="452" ht="15.95" customHeight="1"/>
    <row r="453" ht="15.95" customHeight="1"/>
    <row r="454" ht="15.95" customHeight="1"/>
    <row r="455" ht="15.95" customHeight="1"/>
    <row r="456" ht="15.95" customHeight="1"/>
    <row r="457" ht="15.95" customHeight="1"/>
    <row r="458" ht="15.95" customHeight="1"/>
    <row r="459" ht="15.95" customHeight="1"/>
    <row r="460" ht="15.95" customHeight="1"/>
    <row r="461" ht="15.95" customHeight="1"/>
    <row r="462" ht="15.95" customHeight="1"/>
    <row r="463" ht="15.95" customHeight="1"/>
    <row r="464" ht="15.95" customHeight="1"/>
    <row r="465" spans="1:13" ht="15.95" customHeight="1"/>
    <row r="466" spans="1:13" ht="15.95" customHeight="1"/>
    <row r="467" spans="1:13" ht="15.95" customHeight="1"/>
    <row r="468" spans="1:13" s="15" customFormat="1" ht="15.95" customHeight="1">
      <c r="A468" s="6"/>
      <c r="B468" s="80"/>
      <c r="C468" s="8"/>
      <c r="D468" s="7"/>
      <c r="E468" s="7"/>
      <c r="F468" s="7"/>
      <c r="G468" s="7"/>
      <c r="H468" s="7"/>
      <c r="I468" s="7"/>
      <c r="J468" s="7"/>
      <c r="K468" s="7"/>
      <c r="L468" s="7"/>
      <c r="M468" s="8"/>
    </row>
  </sheetData>
  <mergeCells count="10">
    <mergeCell ref="A1:M1"/>
    <mergeCell ref="E3:F3"/>
    <mergeCell ref="G3:H3"/>
    <mergeCell ref="I3:J3"/>
    <mergeCell ref="K3:L3"/>
    <mergeCell ref="M3:M4"/>
    <mergeCell ref="B3:B4"/>
    <mergeCell ref="C3:C4"/>
    <mergeCell ref="D3:D4"/>
    <mergeCell ref="A3:A4"/>
  </mergeCells>
  <phoneticPr fontId="3" type="noConversion"/>
  <pageMargins left="0.74803149606299213" right="0" top="0.70866141732283472" bottom="0.15748031496062992" header="0.51181102362204722" footer="0.15748031496062992"/>
  <pageSetup paperSize="9" scale="95" orientation="landscape" r:id="rId1"/>
  <headerFooter alignWithMargins="0"/>
  <rowBreaks count="1" manualBreakCount="1">
    <brk id="46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N40"/>
  <sheetViews>
    <sheetView view="pageBreakPreview" zoomScale="115" zoomScaleSheetLayoutView="115" workbookViewId="0">
      <selection activeCell="B33" sqref="B33"/>
    </sheetView>
  </sheetViews>
  <sheetFormatPr defaultRowHeight="9.75"/>
  <cols>
    <col min="1" max="1" width="2.6640625" style="9" bestFit="1" customWidth="1"/>
    <col min="2" max="2" width="19.88671875" style="9" bestFit="1" customWidth="1"/>
    <col min="3" max="3" width="8.5546875" style="9" customWidth="1"/>
    <col min="4" max="4" width="3.88671875" style="11" customWidth="1"/>
    <col min="5" max="5" width="4.21875" style="11" bestFit="1" customWidth="1"/>
    <col min="6" max="13" width="10.44140625" style="10" customWidth="1"/>
    <col min="14" max="14" width="6" style="12" customWidth="1"/>
    <col min="15" max="16384" width="8.88671875" style="9"/>
  </cols>
  <sheetData>
    <row r="1" spans="1:14" ht="25.5">
      <c r="B1" s="246" t="s">
        <v>402</v>
      </c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</row>
    <row r="2" spans="1:14" ht="15.95" customHeight="1"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</row>
    <row r="3" spans="1:14" ht="15.95" customHeight="1">
      <c r="A3" s="255" t="s">
        <v>11</v>
      </c>
      <c r="B3" s="255"/>
      <c r="C3" s="256" t="s">
        <v>12</v>
      </c>
      <c r="D3" s="256" t="s">
        <v>0</v>
      </c>
      <c r="E3" s="256" t="s">
        <v>6</v>
      </c>
      <c r="F3" s="258" t="s">
        <v>7</v>
      </c>
      <c r="G3" s="259"/>
      <c r="H3" s="258" t="s">
        <v>8</v>
      </c>
      <c r="I3" s="259"/>
      <c r="J3" s="258" t="s">
        <v>9</v>
      </c>
      <c r="K3" s="259"/>
      <c r="L3" s="258" t="s">
        <v>10</v>
      </c>
      <c r="M3" s="259"/>
      <c r="N3" s="256" t="s">
        <v>1</v>
      </c>
    </row>
    <row r="4" spans="1:14" ht="15.95" customHeight="1">
      <c r="A4" s="255"/>
      <c r="B4" s="255"/>
      <c r="C4" s="257"/>
      <c r="D4" s="257"/>
      <c r="E4" s="257"/>
      <c r="F4" s="161" t="s">
        <v>3</v>
      </c>
      <c r="G4" s="161" t="s">
        <v>4</v>
      </c>
      <c r="H4" s="161" t="s">
        <v>3</v>
      </c>
      <c r="I4" s="161" t="s">
        <v>4</v>
      </c>
      <c r="J4" s="161" t="s">
        <v>3</v>
      </c>
      <c r="K4" s="161" t="s">
        <v>4</v>
      </c>
      <c r="L4" s="161" t="s">
        <v>3</v>
      </c>
      <c r="M4" s="161" t="s">
        <v>4</v>
      </c>
      <c r="N4" s="257"/>
    </row>
    <row r="5" spans="1:14" ht="15.95" customHeight="1">
      <c r="A5" s="253" t="s">
        <v>390</v>
      </c>
      <c r="B5" s="254"/>
      <c r="C5" s="177"/>
      <c r="D5" s="177"/>
      <c r="E5" s="177"/>
      <c r="F5" s="164"/>
      <c r="G5" s="164"/>
      <c r="H5" s="164"/>
      <c r="I5" s="164"/>
      <c r="J5" s="164"/>
      <c r="K5" s="164"/>
      <c r="L5" s="164"/>
      <c r="M5" s="164"/>
      <c r="N5" s="177"/>
    </row>
    <row r="6" spans="1:14" ht="15.95" customHeight="1">
      <c r="A6" s="197" t="s">
        <v>397</v>
      </c>
      <c r="B6" s="171" t="s">
        <v>165</v>
      </c>
      <c r="C6" s="163"/>
      <c r="D6" s="163" t="s">
        <v>161</v>
      </c>
      <c r="E6" s="163">
        <v>1</v>
      </c>
      <c r="F6" s="102">
        <f>'내역명세서(설비)'!G20</f>
        <v>0</v>
      </c>
      <c r="G6" s="102">
        <f>INT(F6*E6)</f>
        <v>0</v>
      </c>
      <c r="H6" s="102">
        <f>'내역명세서(설비)'!I20</f>
        <v>0</v>
      </c>
      <c r="I6" s="101">
        <f>INT(H6*E6)</f>
        <v>0</v>
      </c>
      <c r="J6" s="102"/>
      <c r="K6" s="101"/>
      <c r="L6" s="102">
        <f t="shared" ref="L6:M9" si="0">SUM(F6,H6,J6)</f>
        <v>0</v>
      </c>
      <c r="M6" s="102">
        <f t="shared" si="0"/>
        <v>0</v>
      </c>
      <c r="N6" s="163"/>
    </row>
    <row r="7" spans="1:14" ht="15.95" customHeight="1">
      <c r="A7" s="197" t="s">
        <v>398</v>
      </c>
      <c r="B7" s="171" t="s">
        <v>164</v>
      </c>
      <c r="C7" s="119"/>
      <c r="D7" s="163" t="s">
        <v>161</v>
      </c>
      <c r="E7" s="120">
        <v>1</v>
      </c>
      <c r="F7" s="102"/>
      <c r="G7" s="102"/>
      <c r="H7" s="102">
        <f>'내역명세서(설비)'!I32</f>
        <v>0</v>
      </c>
      <c r="I7" s="101">
        <f>INT(H7*E7)</f>
        <v>0</v>
      </c>
      <c r="J7" s="101"/>
      <c r="K7" s="101"/>
      <c r="L7" s="102">
        <f t="shared" si="0"/>
        <v>0</v>
      </c>
      <c r="M7" s="102">
        <f t="shared" si="0"/>
        <v>0</v>
      </c>
      <c r="N7" s="121"/>
    </row>
    <row r="8" spans="1:14" ht="15.95" customHeight="1">
      <c r="A8" s="197" t="s">
        <v>399</v>
      </c>
      <c r="B8" s="171" t="s">
        <v>163</v>
      </c>
      <c r="C8" s="122"/>
      <c r="D8" s="163" t="s">
        <v>161</v>
      </c>
      <c r="E8" s="120">
        <v>1</v>
      </c>
      <c r="F8" s="102">
        <f>'내역명세서(설비)'!G101</f>
        <v>0</v>
      </c>
      <c r="G8" s="102">
        <f>INT(F8*E8)</f>
        <v>0</v>
      </c>
      <c r="H8" s="102">
        <f>'내역명세서(설비)'!I101</f>
        <v>0</v>
      </c>
      <c r="I8" s="101">
        <f>INT(H8*E8)</f>
        <v>0</v>
      </c>
      <c r="J8" s="102"/>
      <c r="K8" s="101"/>
      <c r="L8" s="102">
        <f t="shared" si="0"/>
        <v>0</v>
      </c>
      <c r="M8" s="102">
        <f t="shared" si="0"/>
        <v>0</v>
      </c>
      <c r="N8" s="121"/>
    </row>
    <row r="9" spans="1:14" ht="15.95" customHeight="1">
      <c r="A9" s="197" t="s">
        <v>400</v>
      </c>
      <c r="B9" s="171" t="s">
        <v>162</v>
      </c>
      <c r="C9" s="122"/>
      <c r="D9" s="163" t="s">
        <v>161</v>
      </c>
      <c r="E9" s="120">
        <v>1</v>
      </c>
      <c r="F9" s="102">
        <f>'내역명세서(설비)'!G105</f>
        <v>0</v>
      </c>
      <c r="G9" s="102">
        <f>INT(F9*E9)</f>
        <v>0</v>
      </c>
      <c r="H9" s="102"/>
      <c r="I9" s="101"/>
      <c r="J9" s="102"/>
      <c r="K9" s="101"/>
      <c r="L9" s="102">
        <f t="shared" si="0"/>
        <v>0</v>
      </c>
      <c r="M9" s="102">
        <f t="shared" si="0"/>
        <v>0</v>
      </c>
      <c r="N9" s="121"/>
    </row>
    <row r="10" spans="1:14" ht="15.95" customHeight="1">
      <c r="A10" s="168"/>
      <c r="B10" s="167"/>
      <c r="C10" s="122"/>
      <c r="D10" s="163"/>
      <c r="E10" s="120"/>
      <c r="F10" s="102"/>
      <c r="G10" s="102"/>
      <c r="H10" s="101"/>
      <c r="I10" s="101"/>
      <c r="J10" s="101"/>
      <c r="K10" s="101"/>
      <c r="L10" s="102"/>
      <c r="M10" s="102"/>
      <c r="N10" s="121"/>
    </row>
    <row r="11" spans="1:14" ht="15.95" customHeight="1">
      <c r="A11" s="168"/>
      <c r="B11" s="167" t="s">
        <v>160</v>
      </c>
      <c r="C11" s="104"/>
      <c r="D11" s="100"/>
      <c r="E11" s="123"/>
      <c r="F11" s="114"/>
      <c r="G11" s="114">
        <f>SUM(G6:G10)</f>
        <v>0</v>
      </c>
      <c r="H11" s="114"/>
      <c r="I11" s="114">
        <f>SUM(I6:I10)</f>
        <v>0</v>
      </c>
      <c r="J11" s="114"/>
      <c r="K11" s="114">
        <f>SUM(K6:K10)</f>
        <v>0</v>
      </c>
      <c r="L11" s="114"/>
      <c r="M11" s="114">
        <f>SUM(M6:M10)</f>
        <v>0</v>
      </c>
      <c r="N11" s="124"/>
    </row>
    <row r="12" spans="1:14" ht="15.95" customHeight="1">
      <c r="A12" s="168"/>
      <c r="B12" s="167"/>
      <c r="C12" s="104"/>
      <c r="D12" s="100"/>
      <c r="E12" s="123"/>
      <c r="F12" s="114"/>
      <c r="G12" s="114"/>
      <c r="H12" s="114"/>
      <c r="I12" s="114"/>
      <c r="J12" s="114"/>
      <c r="K12" s="114"/>
      <c r="L12" s="114"/>
      <c r="M12" s="114"/>
      <c r="N12" s="124"/>
    </row>
    <row r="13" spans="1:14" ht="15.95" customHeight="1">
      <c r="A13" s="168"/>
      <c r="B13" s="167"/>
      <c r="C13" s="104"/>
      <c r="D13" s="100"/>
      <c r="E13" s="123"/>
      <c r="F13" s="114"/>
      <c r="G13" s="114"/>
      <c r="H13" s="114"/>
      <c r="I13" s="114"/>
      <c r="J13" s="114"/>
      <c r="K13" s="114"/>
      <c r="L13" s="114"/>
      <c r="M13" s="114"/>
      <c r="N13" s="124"/>
    </row>
    <row r="14" spans="1:14" ht="15.95" customHeight="1">
      <c r="A14" s="168"/>
      <c r="B14" s="167"/>
      <c r="C14" s="104"/>
      <c r="D14" s="100"/>
      <c r="E14" s="123"/>
      <c r="F14" s="114"/>
      <c r="G14" s="114"/>
      <c r="H14" s="114"/>
      <c r="I14" s="114"/>
      <c r="J14" s="114"/>
      <c r="K14" s="114"/>
      <c r="L14" s="114"/>
      <c r="M14" s="114"/>
      <c r="N14" s="124"/>
    </row>
    <row r="15" spans="1:14" ht="15.95" customHeight="1">
      <c r="A15" s="168"/>
      <c r="B15" s="167"/>
      <c r="C15" s="104"/>
      <c r="D15" s="100"/>
      <c r="E15" s="123"/>
      <c r="F15" s="114"/>
      <c r="G15" s="114"/>
      <c r="H15" s="114"/>
      <c r="I15" s="114"/>
      <c r="J15" s="114"/>
      <c r="K15" s="114"/>
      <c r="L15" s="114"/>
      <c r="M15" s="114"/>
      <c r="N15" s="124"/>
    </row>
    <row r="16" spans="1:14" ht="15.95" customHeight="1">
      <c r="A16" s="168"/>
      <c r="B16" s="167"/>
      <c r="C16" s="104"/>
      <c r="D16" s="100"/>
      <c r="E16" s="123"/>
      <c r="F16" s="114"/>
      <c r="G16" s="114"/>
      <c r="H16" s="114"/>
      <c r="I16" s="114"/>
      <c r="J16" s="114"/>
      <c r="K16" s="114"/>
      <c r="L16" s="114"/>
      <c r="M16" s="114"/>
      <c r="N16" s="124"/>
    </row>
    <row r="17" spans="1:14" ht="15.95" customHeight="1">
      <c r="A17" s="168"/>
      <c r="B17" s="167"/>
      <c r="C17" s="104"/>
      <c r="D17" s="100"/>
      <c r="E17" s="123"/>
      <c r="F17" s="114"/>
      <c r="G17" s="114"/>
      <c r="H17" s="114"/>
      <c r="I17" s="114"/>
      <c r="J17" s="114"/>
      <c r="K17" s="114"/>
      <c r="L17" s="114"/>
      <c r="M17" s="114"/>
      <c r="N17" s="124"/>
    </row>
    <row r="18" spans="1:14" ht="15.95" customHeight="1">
      <c r="A18" s="168"/>
      <c r="B18" s="167"/>
      <c r="C18" s="104"/>
      <c r="D18" s="100"/>
      <c r="E18" s="123"/>
      <c r="F18" s="114"/>
      <c r="G18" s="114"/>
      <c r="H18" s="114"/>
      <c r="I18" s="114"/>
      <c r="J18" s="114"/>
      <c r="K18" s="114"/>
      <c r="L18" s="114"/>
      <c r="M18" s="114"/>
      <c r="N18" s="124"/>
    </row>
    <row r="19" spans="1:14" ht="15.95" customHeight="1">
      <c r="A19" s="168"/>
      <c r="B19" s="167"/>
      <c r="C19" s="104"/>
      <c r="D19" s="100"/>
      <c r="E19" s="123"/>
      <c r="F19" s="114"/>
      <c r="G19" s="114"/>
      <c r="H19" s="114"/>
      <c r="I19" s="114"/>
      <c r="J19" s="114"/>
      <c r="K19" s="114"/>
      <c r="L19" s="114"/>
      <c r="M19" s="114"/>
      <c r="N19" s="124"/>
    </row>
    <row r="20" spans="1:14" ht="15.95" customHeight="1">
      <c r="A20" s="168"/>
      <c r="B20" s="167"/>
      <c r="C20" s="104"/>
      <c r="D20" s="100"/>
      <c r="E20" s="123"/>
      <c r="F20" s="114"/>
      <c r="G20" s="114"/>
      <c r="H20" s="114"/>
      <c r="I20" s="114"/>
      <c r="J20" s="114"/>
      <c r="K20" s="114"/>
      <c r="L20" s="114"/>
      <c r="M20" s="114"/>
      <c r="N20" s="124"/>
    </row>
    <row r="21" spans="1:14" ht="15.95" customHeight="1">
      <c r="A21" s="168"/>
      <c r="B21" s="167"/>
      <c r="C21" s="104"/>
      <c r="D21" s="100"/>
      <c r="E21" s="123"/>
      <c r="F21" s="114"/>
      <c r="G21" s="114"/>
      <c r="H21" s="114"/>
      <c r="I21" s="114"/>
      <c r="J21" s="114"/>
      <c r="K21" s="114"/>
      <c r="L21" s="114"/>
      <c r="M21" s="114"/>
      <c r="N21" s="124"/>
    </row>
    <row r="22" spans="1:14" ht="15.95" customHeight="1">
      <c r="A22" s="168"/>
      <c r="B22" s="167"/>
      <c r="C22" s="104"/>
      <c r="D22" s="100"/>
      <c r="E22" s="123"/>
      <c r="F22" s="114"/>
      <c r="G22" s="114"/>
      <c r="H22" s="114"/>
      <c r="I22" s="114"/>
      <c r="J22" s="114"/>
      <c r="K22" s="114"/>
      <c r="L22" s="114"/>
      <c r="M22" s="114"/>
      <c r="N22" s="124"/>
    </row>
    <row r="23" spans="1:14" ht="15.95" customHeight="1">
      <c r="A23" s="168"/>
      <c r="B23" s="167"/>
      <c r="C23" s="104"/>
      <c r="D23" s="100"/>
      <c r="E23" s="123"/>
      <c r="F23" s="114"/>
      <c r="G23" s="114"/>
      <c r="H23" s="114"/>
      <c r="I23" s="114"/>
      <c r="J23" s="114"/>
      <c r="K23" s="114"/>
      <c r="L23" s="114"/>
      <c r="M23" s="114"/>
      <c r="N23" s="124"/>
    </row>
    <row r="24" spans="1:14" ht="15.95" customHeight="1">
      <c r="A24" s="168"/>
      <c r="B24" s="167"/>
      <c r="C24" s="104"/>
      <c r="D24" s="100"/>
      <c r="E24" s="123"/>
      <c r="F24" s="114"/>
      <c r="G24" s="114"/>
      <c r="H24" s="114"/>
      <c r="I24" s="114"/>
      <c r="J24" s="114"/>
      <c r="K24" s="114"/>
      <c r="L24" s="114"/>
      <c r="M24" s="114"/>
      <c r="N24" s="124"/>
    </row>
    <row r="25" spans="1:14" ht="15.95" customHeight="1">
      <c r="A25" s="168"/>
      <c r="B25" s="167"/>
      <c r="C25" s="104"/>
      <c r="D25" s="100"/>
      <c r="E25" s="123"/>
      <c r="F25" s="114"/>
      <c r="G25" s="114"/>
      <c r="H25" s="114"/>
      <c r="I25" s="114"/>
      <c r="J25" s="114"/>
      <c r="K25" s="114"/>
      <c r="L25" s="114"/>
      <c r="M25" s="114"/>
      <c r="N25" s="124"/>
    </row>
    <row r="26" spans="1:14" ht="15.95" customHeight="1">
      <c r="A26" s="168"/>
      <c r="B26" s="167"/>
      <c r="C26" s="104"/>
      <c r="D26" s="100"/>
      <c r="E26" s="123"/>
      <c r="F26" s="114"/>
      <c r="G26" s="114"/>
      <c r="H26" s="114"/>
      <c r="I26" s="114"/>
      <c r="J26" s="114"/>
      <c r="K26" s="114"/>
      <c r="L26" s="114"/>
      <c r="M26" s="114"/>
      <c r="N26" s="124"/>
    </row>
    <row r="27" spans="1:14" ht="15.95" customHeight="1">
      <c r="A27" s="168"/>
      <c r="B27" s="167"/>
      <c r="C27" s="104"/>
      <c r="D27" s="100"/>
      <c r="E27" s="123"/>
      <c r="F27" s="114"/>
      <c r="G27" s="114"/>
      <c r="H27" s="114"/>
      <c r="I27" s="114"/>
      <c r="J27" s="114"/>
      <c r="K27" s="114"/>
      <c r="L27" s="114"/>
      <c r="M27" s="114"/>
      <c r="N27" s="124"/>
    </row>
    <row r="28" spans="1:14" ht="15.95" customHeight="1">
      <c r="A28" s="168"/>
      <c r="B28" s="167"/>
      <c r="C28" s="104"/>
      <c r="D28" s="100"/>
      <c r="E28" s="123"/>
      <c r="F28" s="114"/>
      <c r="G28" s="114"/>
      <c r="H28" s="114"/>
      <c r="I28" s="114"/>
      <c r="J28" s="114"/>
      <c r="K28" s="114"/>
      <c r="L28" s="114"/>
      <c r="M28" s="114"/>
      <c r="N28" s="124"/>
    </row>
    <row r="29" spans="1:14" ht="15.95" customHeight="1">
      <c r="A29" s="168"/>
      <c r="B29" s="167"/>
      <c r="C29" s="104"/>
      <c r="D29" s="100"/>
      <c r="E29" s="123"/>
      <c r="F29" s="114"/>
      <c r="G29" s="114"/>
      <c r="H29" s="114"/>
      <c r="I29" s="114"/>
      <c r="J29" s="114"/>
      <c r="K29" s="114"/>
      <c r="L29" s="114"/>
      <c r="M29" s="114"/>
      <c r="N29" s="124"/>
    </row>
    <row r="30" spans="1:14" ht="15.95" customHeight="1">
      <c r="A30" s="168"/>
      <c r="B30" s="167"/>
      <c r="C30" s="88"/>
      <c r="D30" s="98"/>
      <c r="E30" s="120"/>
      <c r="F30" s="101"/>
      <c r="G30" s="101"/>
      <c r="H30" s="101"/>
      <c r="I30" s="101"/>
      <c r="J30" s="101"/>
      <c r="K30" s="101"/>
      <c r="L30" s="101"/>
      <c r="M30" s="101"/>
      <c r="N30" s="86"/>
    </row>
    <row r="31" spans="1:14" ht="15.95" customHeight="1">
      <c r="A31" s="168"/>
      <c r="B31" s="167"/>
      <c r="C31" s="88"/>
      <c r="D31" s="163"/>
      <c r="E31" s="120"/>
      <c r="F31" s="102"/>
      <c r="G31" s="102"/>
      <c r="H31" s="102"/>
      <c r="I31" s="102"/>
      <c r="J31" s="102"/>
      <c r="K31" s="101"/>
      <c r="L31" s="102"/>
      <c r="M31" s="102"/>
      <c r="N31" s="163"/>
    </row>
    <row r="32" spans="1:14" ht="15.95" customHeight="1">
      <c r="A32" s="168"/>
      <c r="B32" s="167"/>
      <c r="C32" s="104"/>
      <c r="D32" s="100"/>
      <c r="E32" s="123"/>
      <c r="F32" s="114"/>
      <c r="G32" s="114"/>
      <c r="H32" s="114"/>
      <c r="I32" s="114"/>
      <c r="J32" s="114"/>
      <c r="K32" s="114"/>
      <c r="L32" s="114"/>
      <c r="M32" s="114"/>
      <c r="N32" s="124"/>
    </row>
    <row r="33" spans="1:14" ht="15.95" customHeight="1">
      <c r="A33" s="168"/>
      <c r="B33" s="167"/>
      <c r="C33" s="104"/>
      <c r="D33" s="100"/>
      <c r="E33" s="123"/>
      <c r="F33" s="114"/>
      <c r="G33" s="114"/>
      <c r="H33" s="114"/>
      <c r="I33" s="114"/>
      <c r="J33" s="114"/>
      <c r="K33" s="114"/>
      <c r="L33" s="114"/>
      <c r="M33" s="114"/>
      <c r="N33" s="124"/>
    </row>
    <row r="34" spans="1:14" ht="15.95" customHeight="1">
      <c r="A34" s="168"/>
      <c r="B34" s="167"/>
      <c r="C34" s="88"/>
      <c r="D34" s="98"/>
      <c r="E34" s="120"/>
      <c r="F34" s="101"/>
      <c r="G34" s="101"/>
      <c r="H34" s="101"/>
      <c r="I34" s="101"/>
      <c r="J34" s="101"/>
      <c r="K34" s="101"/>
      <c r="L34" s="101"/>
      <c r="M34" s="101"/>
      <c r="N34" s="86"/>
    </row>
    <row r="35" spans="1:14" ht="15.95" customHeight="1">
      <c r="A35" s="168"/>
      <c r="B35" s="167"/>
      <c r="C35" s="88"/>
      <c r="D35" s="98"/>
      <c r="E35" s="120"/>
      <c r="F35" s="101"/>
      <c r="G35" s="101"/>
      <c r="H35" s="101"/>
      <c r="I35" s="101"/>
      <c r="J35" s="101"/>
      <c r="K35" s="101"/>
      <c r="L35" s="101"/>
      <c r="M35" s="101"/>
      <c r="N35" s="86"/>
    </row>
    <row r="36" spans="1:14" ht="15.95" customHeight="1"/>
    <row r="37" spans="1:14" ht="15.95" customHeight="1"/>
    <row r="38" spans="1:14" ht="15.95" customHeight="1"/>
    <row r="39" spans="1:14" ht="15.95" customHeight="1"/>
    <row r="40" spans="1:14" ht="15.95" customHeight="1"/>
  </sheetData>
  <mergeCells count="12">
    <mergeCell ref="A5:B5"/>
    <mergeCell ref="A3:B4"/>
    <mergeCell ref="B1:N1"/>
    <mergeCell ref="B2:N2"/>
    <mergeCell ref="C3:C4"/>
    <mergeCell ref="D3:D4"/>
    <mergeCell ref="E3:E4"/>
    <mergeCell ref="N3:N4"/>
    <mergeCell ref="F3:G3"/>
    <mergeCell ref="H3:I3"/>
    <mergeCell ref="J3:K3"/>
    <mergeCell ref="L3:M3"/>
  </mergeCells>
  <phoneticPr fontId="3" type="noConversion"/>
  <pageMargins left="0.74803149606299213" right="0" top="0.70866141732283472" bottom="0.15748031496062992" header="0.51181102362204722" footer="0.15748031496062992"/>
  <pageSetup paperSize="9" scale="9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N122"/>
  <sheetViews>
    <sheetView showGridLines="0" tabSelected="1" view="pageBreakPreview" zoomScale="115" zoomScaleSheetLayoutView="115" workbookViewId="0">
      <pane ySplit="4" topLeftCell="A57" activePane="bottomLeft" state="frozen"/>
      <selection pane="bottomLeft" activeCell="H74" sqref="G74:H74"/>
    </sheetView>
  </sheetViews>
  <sheetFormatPr defaultRowHeight="9.75"/>
  <cols>
    <col min="1" max="1" width="4" style="6" customWidth="1"/>
    <col min="2" max="2" width="16.77734375" style="6" customWidth="1"/>
    <col min="3" max="3" width="16.109375" style="80" bestFit="1" customWidth="1"/>
    <col min="4" max="4" width="4.21875" style="8" bestFit="1" customWidth="1"/>
    <col min="5" max="5" width="5.44140625" style="7" bestFit="1" customWidth="1"/>
    <col min="6" max="6" width="9.5546875" style="7" bestFit="1" customWidth="1"/>
    <col min="7" max="7" width="9.21875" style="7" customWidth="1"/>
    <col min="8" max="8" width="8.109375" style="7" customWidth="1"/>
    <col min="9" max="9" width="9.21875" style="7" customWidth="1"/>
    <col min="10" max="10" width="6.6640625" style="7" customWidth="1"/>
    <col min="11" max="11" width="9.44140625" style="7" bestFit="1" customWidth="1"/>
    <col min="12" max="12" width="8.109375" style="7" customWidth="1"/>
    <col min="13" max="13" width="10.6640625" style="7" bestFit="1" customWidth="1"/>
    <col min="14" max="14" width="7.109375" style="8" customWidth="1"/>
    <col min="15" max="16384" width="8.88671875" style="6"/>
  </cols>
  <sheetData>
    <row r="1" spans="1:14" ht="25.5">
      <c r="B1" s="215" t="s">
        <v>13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</row>
    <row r="2" spans="1:14" ht="15.95" customHeight="1"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1:14" ht="15.95" customHeight="1">
      <c r="A3" s="262" t="s">
        <v>11</v>
      </c>
      <c r="B3" s="263"/>
      <c r="C3" s="251" t="s">
        <v>12</v>
      </c>
      <c r="D3" s="251" t="s">
        <v>0</v>
      </c>
      <c r="E3" s="251" t="s">
        <v>2</v>
      </c>
      <c r="F3" s="249" t="s">
        <v>7</v>
      </c>
      <c r="G3" s="250"/>
      <c r="H3" s="249" t="s">
        <v>8</v>
      </c>
      <c r="I3" s="250"/>
      <c r="J3" s="249" t="s">
        <v>9</v>
      </c>
      <c r="K3" s="250"/>
      <c r="L3" s="249" t="s">
        <v>10</v>
      </c>
      <c r="M3" s="250"/>
      <c r="N3" s="251" t="s">
        <v>1</v>
      </c>
    </row>
    <row r="4" spans="1:14" ht="15.95" customHeight="1">
      <c r="A4" s="264"/>
      <c r="B4" s="265"/>
      <c r="C4" s="252"/>
      <c r="D4" s="252"/>
      <c r="E4" s="252"/>
      <c r="F4" s="76" t="s">
        <v>3</v>
      </c>
      <c r="G4" s="76" t="s">
        <v>4</v>
      </c>
      <c r="H4" s="76" t="s">
        <v>3</v>
      </c>
      <c r="I4" s="76" t="s">
        <v>4</v>
      </c>
      <c r="J4" s="76" t="s">
        <v>3</v>
      </c>
      <c r="K4" s="76" t="s">
        <v>4</v>
      </c>
      <c r="L4" s="76" t="s">
        <v>3</v>
      </c>
      <c r="M4" s="76" t="s">
        <v>4</v>
      </c>
      <c r="N4" s="252"/>
    </row>
    <row r="5" spans="1:14" ht="15.95" customHeight="1">
      <c r="A5" s="260" t="s">
        <v>392</v>
      </c>
      <c r="B5" s="261"/>
      <c r="C5" s="165"/>
      <c r="D5" s="165"/>
      <c r="E5" s="165"/>
      <c r="F5" s="76"/>
      <c r="G5" s="76"/>
      <c r="H5" s="76"/>
      <c r="I5" s="76"/>
      <c r="J5" s="76"/>
      <c r="K5" s="76"/>
      <c r="L5" s="76"/>
      <c r="M5" s="76"/>
      <c r="N5" s="165"/>
    </row>
    <row r="6" spans="1:14" ht="15.95" customHeight="1">
      <c r="A6" s="193" t="s">
        <v>372</v>
      </c>
      <c r="B6" s="194" t="s">
        <v>371</v>
      </c>
      <c r="C6" s="178"/>
      <c r="D6" s="178"/>
      <c r="E6" s="179"/>
      <c r="F6" s="178"/>
      <c r="G6" s="178"/>
      <c r="H6" s="178"/>
      <c r="I6" s="178"/>
      <c r="J6" s="178"/>
      <c r="K6" s="178"/>
      <c r="L6" s="178"/>
      <c r="M6" s="178"/>
      <c r="N6" s="178"/>
    </row>
    <row r="7" spans="1:14" ht="15.95" customHeight="1">
      <c r="A7" s="168" t="s">
        <v>370</v>
      </c>
      <c r="B7" s="173" t="s">
        <v>367</v>
      </c>
      <c r="C7" s="163" t="s">
        <v>369</v>
      </c>
      <c r="D7" s="163" t="s">
        <v>173</v>
      </c>
      <c r="E7" s="102">
        <v>1</v>
      </c>
      <c r="F7" s="102"/>
      <c r="G7" s="102"/>
      <c r="H7" s="102"/>
      <c r="I7" s="101"/>
      <c r="J7" s="87"/>
      <c r="K7" s="101"/>
      <c r="L7" s="102"/>
      <c r="M7" s="102"/>
      <c r="N7" s="92"/>
    </row>
    <row r="8" spans="1:14" ht="15.95" customHeight="1">
      <c r="A8" s="168" t="s">
        <v>368</v>
      </c>
      <c r="B8" s="171" t="s">
        <v>367</v>
      </c>
      <c r="C8" s="163" t="s">
        <v>366</v>
      </c>
      <c r="D8" s="163" t="s">
        <v>173</v>
      </c>
      <c r="E8" s="102">
        <v>1</v>
      </c>
      <c r="F8" s="102"/>
      <c r="G8" s="102"/>
      <c r="H8" s="102"/>
      <c r="I8" s="101"/>
      <c r="J8" s="87"/>
      <c r="K8" s="101"/>
      <c r="L8" s="102"/>
      <c r="M8" s="102"/>
      <c r="N8" s="92"/>
    </row>
    <row r="9" spans="1:14" ht="15.95" customHeight="1">
      <c r="A9" s="168" t="s">
        <v>365</v>
      </c>
      <c r="B9" s="171" t="s">
        <v>364</v>
      </c>
      <c r="C9" s="163" t="s">
        <v>363</v>
      </c>
      <c r="D9" s="163" t="s">
        <v>173</v>
      </c>
      <c r="E9" s="102">
        <v>4</v>
      </c>
      <c r="F9" s="102"/>
      <c r="G9" s="102"/>
      <c r="H9" s="102"/>
      <c r="I9" s="101"/>
      <c r="J9" s="87"/>
      <c r="K9" s="101"/>
      <c r="L9" s="102"/>
      <c r="M9" s="102"/>
      <c r="N9" s="92"/>
    </row>
    <row r="10" spans="1:14" ht="15.95" customHeight="1">
      <c r="A10" s="168" t="s">
        <v>362</v>
      </c>
      <c r="B10" s="171" t="s">
        <v>361</v>
      </c>
      <c r="C10" s="163" t="s">
        <v>358</v>
      </c>
      <c r="D10" s="163" t="s">
        <v>173</v>
      </c>
      <c r="E10" s="102">
        <v>3</v>
      </c>
      <c r="F10" s="102"/>
      <c r="G10" s="102"/>
      <c r="H10" s="102"/>
      <c r="I10" s="101"/>
      <c r="J10" s="87"/>
      <c r="K10" s="101"/>
      <c r="L10" s="102"/>
      <c r="M10" s="102"/>
      <c r="N10" s="92"/>
    </row>
    <row r="11" spans="1:14" ht="15.95" customHeight="1">
      <c r="A11" s="168" t="s">
        <v>360</v>
      </c>
      <c r="B11" s="171" t="s">
        <v>359</v>
      </c>
      <c r="C11" s="163" t="s">
        <v>358</v>
      </c>
      <c r="D11" s="163" t="s">
        <v>173</v>
      </c>
      <c r="E11" s="102">
        <v>1</v>
      </c>
      <c r="F11" s="102"/>
      <c r="G11" s="102"/>
      <c r="H11" s="102"/>
      <c r="I11" s="101"/>
      <c r="J11" s="87"/>
      <c r="K11" s="101"/>
      <c r="L11" s="102"/>
      <c r="M11" s="102"/>
      <c r="N11" s="92"/>
    </row>
    <row r="12" spans="1:14" ht="15.95" customHeight="1">
      <c r="A12" s="168" t="s">
        <v>357</v>
      </c>
      <c r="B12" s="171" t="s">
        <v>356</v>
      </c>
      <c r="C12" s="163" t="s">
        <v>355</v>
      </c>
      <c r="D12" s="163" t="s">
        <v>173</v>
      </c>
      <c r="E12" s="102">
        <v>3</v>
      </c>
      <c r="F12" s="102"/>
      <c r="G12" s="102"/>
      <c r="H12" s="102"/>
      <c r="I12" s="101"/>
      <c r="J12" s="87"/>
      <c r="K12" s="101"/>
      <c r="L12" s="102"/>
      <c r="M12" s="102"/>
      <c r="N12" s="92"/>
    </row>
    <row r="13" spans="1:14" ht="15.95" customHeight="1">
      <c r="A13" s="168" t="s">
        <v>354</v>
      </c>
      <c r="B13" s="171" t="s">
        <v>353</v>
      </c>
      <c r="C13" s="163" t="s">
        <v>352</v>
      </c>
      <c r="D13" s="163" t="s">
        <v>173</v>
      </c>
      <c r="E13" s="102">
        <v>3</v>
      </c>
      <c r="F13" s="102"/>
      <c r="G13" s="102"/>
      <c r="H13" s="102"/>
      <c r="I13" s="101"/>
      <c r="J13" s="87"/>
      <c r="K13" s="101"/>
      <c r="L13" s="102"/>
      <c r="M13" s="102"/>
      <c r="N13" s="92"/>
    </row>
    <row r="14" spans="1:14" ht="15.95" customHeight="1">
      <c r="A14" s="168" t="s">
        <v>351</v>
      </c>
      <c r="B14" s="171" t="s">
        <v>350</v>
      </c>
      <c r="C14" s="163" t="s">
        <v>349</v>
      </c>
      <c r="D14" s="163" t="s">
        <v>173</v>
      </c>
      <c r="E14" s="102">
        <v>1</v>
      </c>
      <c r="F14" s="102"/>
      <c r="G14" s="102"/>
      <c r="H14" s="102"/>
      <c r="I14" s="101"/>
      <c r="J14" s="87"/>
      <c r="K14" s="101"/>
      <c r="L14" s="102"/>
      <c r="M14" s="102"/>
      <c r="N14" s="92"/>
    </row>
    <row r="15" spans="1:14" ht="15.95" customHeight="1">
      <c r="A15" s="168" t="s">
        <v>348</v>
      </c>
      <c r="B15" s="171" t="s">
        <v>347</v>
      </c>
      <c r="C15" s="163" t="s">
        <v>346</v>
      </c>
      <c r="D15" s="163" t="s">
        <v>173</v>
      </c>
      <c r="E15" s="102">
        <v>1</v>
      </c>
      <c r="F15" s="101"/>
      <c r="G15" s="102"/>
      <c r="H15" s="102"/>
      <c r="I15" s="101"/>
      <c r="J15" s="87"/>
      <c r="K15" s="101"/>
      <c r="L15" s="102"/>
      <c r="M15" s="102"/>
      <c r="N15" s="92"/>
    </row>
    <row r="16" spans="1:14" ht="15.95" customHeight="1">
      <c r="A16" s="168" t="s">
        <v>345</v>
      </c>
      <c r="B16" s="171" t="s">
        <v>344</v>
      </c>
      <c r="C16" s="163" t="s">
        <v>343</v>
      </c>
      <c r="D16" s="163" t="s">
        <v>173</v>
      </c>
      <c r="E16" s="102">
        <v>2</v>
      </c>
      <c r="F16" s="102"/>
      <c r="G16" s="102"/>
      <c r="H16" s="102"/>
      <c r="I16" s="101"/>
      <c r="J16" s="87"/>
      <c r="K16" s="101"/>
      <c r="L16" s="102"/>
      <c r="M16" s="102"/>
      <c r="N16" s="92"/>
    </row>
    <row r="17" spans="1:14" ht="15.95" customHeight="1">
      <c r="A17" s="168" t="s">
        <v>342</v>
      </c>
      <c r="B17" s="171" t="s">
        <v>341</v>
      </c>
      <c r="C17" s="163" t="s">
        <v>340</v>
      </c>
      <c r="D17" s="163" t="s">
        <v>173</v>
      </c>
      <c r="E17" s="102">
        <v>1</v>
      </c>
      <c r="F17" s="102"/>
      <c r="G17" s="102"/>
      <c r="H17" s="102"/>
      <c r="I17" s="101"/>
      <c r="J17" s="87"/>
      <c r="K17" s="101"/>
      <c r="L17" s="102"/>
      <c r="M17" s="102"/>
      <c r="N17" s="92"/>
    </row>
    <row r="18" spans="1:14" ht="15.95" customHeight="1">
      <c r="A18" s="168" t="s">
        <v>339</v>
      </c>
      <c r="B18" s="171" t="s">
        <v>336</v>
      </c>
      <c r="C18" s="163" t="s">
        <v>338</v>
      </c>
      <c r="D18" s="163" t="s">
        <v>173</v>
      </c>
      <c r="E18" s="102">
        <v>1</v>
      </c>
      <c r="F18" s="102"/>
      <c r="G18" s="102"/>
      <c r="H18" s="102"/>
      <c r="I18" s="101"/>
      <c r="J18" s="87"/>
      <c r="K18" s="101"/>
      <c r="L18" s="102"/>
      <c r="M18" s="102"/>
      <c r="N18" s="92"/>
    </row>
    <row r="19" spans="1:14" ht="15.95" customHeight="1">
      <c r="A19" s="168" t="s">
        <v>337</v>
      </c>
      <c r="B19" s="171" t="s">
        <v>336</v>
      </c>
      <c r="C19" s="163" t="s">
        <v>335</v>
      </c>
      <c r="D19" s="163" t="s">
        <v>173</v>
      </c>
      <c r="E19" s="102">
        <v>1</v>
      </c>
      <c r="F19" s="102"/>
      <c r="G19" s="102"/>
      <c r="H19" s="102"/>
      <c r="I19" s="101"/>
      <c r="J19" s="87"/>
      <c r="K19" s="101"/>
      <c r="L19" s="102"/>
      <c r="M19" s="102"/>
      <c r="N19" s="92"/>
    </row>
    <row r="20" spans="1:14" ht="15.95" customHeight="1">
      <c r="A20" s="175"/>
      <c r="B20" s="167" t="s">
        <v>67</v>
      </c>
      <c r="C20" s="93"/>
      <c r="D20" s="93"/>
      <c r="E20" s="174"/>
      <c r="F20" s="113"/>
      <c r="G20" s="117"/>
      <c r="H20" s="113"/>
      <c r="I20" s="117"/>
      <c r="J20" s="113"/>
      <c r="K20" s="117"/>
      <c r="L20" s="117"/>
      <c r="M20" s="117"/>
      <c r="N20" s="176"/>
    </row>
    <row r="21" spans="1:14" ht="15.95" customHeight="1">
      <c r="A21" s="175"/>
      <c r="B21" s="167"/>
      <c r="C21" s="93"/>
      <c r="D21" s="93"/>
      <c r="E21" s="174"/>
      <c r="F21" s="113"/>
      <c r="G21" s="102"/>
      <c r="H21" s="87"/>
      <c r="I21" s="101"/>
      <c r="J21" s="87"/>
      <c r="K21" s="101"/>
      <c r="L21" s="102"/>
      <c r="M21" s="102"/>
      <c r="N21" s="92"/>
    </row>
    <row r="22" spans="1:14" ht="15.95" customHeight="1">
      <c r="A22" s="190" t="s">
        <v>334</v>
      </c>
      <c r="B22" s="191" t="s">
        <v>333</v>
      </c>
      <c r="C22" s="178"/>
      <c r="D22" s="178"/>
      <c r="E22" s="179"/>
      <c r="F22" s="178"/>
      <c r="G22" s="178"/>
      <c r="H22" s="178"/>
      <c r="I22" s="178"/>
      <c r="J22" s="178"/>
      <c r="K22" s="178"/>
      <c r="L22" s="178"/>
      <c r="M22" s="178"/>
      <c r="N22" s="178"/>
    </row>
    <row r="23" spans="1:14" ht="15.95" customHeight="1">
      <c r="A23" s="168" t="s">
        <v>332</v>
      </c>
      <c r="B23" s="173" t="s">
        <v>323</v>
      </c>
      <c r="C23" s="163" t="s">
        <v>331</v>
      </c>
      <c r="D23" s="163" t="s">
        <v>177</v>
      </c>
      <c r="E23" s="172">
        <v>8</v>
      </c>
      <c r="F23" s="101"/>
      <c r="G23" s="102"/>
      <c r="H23" s="101"/>
      <c r="I23" s="101"/>
      <c r="J23" s="87"/>
      <c r="K23" s="101"/>
      <c r="L23" s="102"/>
      <c r="M23" s="102"/>
      <c r="N23" s="92"/>
    </row>
    <row r="24" spans="1:14" ht="15.95" customHeight="1">
      <c r="A24" s="168" t="s">
        <v>330</v>
      </c>
      <c r="B24" s="171" t="s">
        <v>323</v>
      </c>
      <c r="C24" s="163" t="s">
        <v>329</v>
      </c>
      <c r="D24" s="163" t="s">
        <v>177</v>
      </c>
      <c r="E24" s="172">
        <v>24</v>
      </c>
      <c r="F24" s="101"/>
      <c r="G24" s="102"/>
      <c r="H24" s="101"/>
      <c r="I24" s="101"/>
      <c r="J24" s="87"/>
      <c r="K24" s="101"/>
      <c r="L24" s="102"/>
      <c r="M24" s="102"/>
      <c r="N24" s="92"/>
    </row>
    <row r="25" spans="1:14" ht="15.95" customHeight="1">
      <c r="A25" s="168" t="s">
        <v>328</v>
      </c>
      <c r="B25" s="171" t="s">
        <v>323</v>
      </c>
      <c r="C25" s="163" t="s">
        <v>327</v>
      </c>
      <c r="D25" s="163" t="s">
        <v>177</v>
      </c>
      <c r="E25" s="172">
        <v>3.5</v>
      </c>
      <c r="F25" s="101"/>
      <c r="G25" s="102"/>
      <c r="H25" s="101"/>
      <c r="I25" s="101"/>
      <c r="J25" s="87"/>
      <c r="K25" s="101"/>
      <c r="L25" s="102"/>
      <c r="M25" s="102"/>
      <c r="N25" s="92"/>
    </row>
    <row r="26" spans="1:14" ht="15.95" customHeight="1">
      <c r="A26" s="168" t="s">
        <v>326</v>
      </c>
      <c r="B26" s="171" t="s">
        <v>323</v>
      </c>
      <c r="C26" s="163" t="s">
        <v>325</v>
      </c>
      <c r="D26" s="163" t="s">
        <v>177</v>
      </c>
      <c r="E26" s="172">
        <v>5</v>
      </c>
      <c r="F26" s="101"/>
      <c r="G26" s="102"/>
      <c r="H26" s="101"/>
      <c r="I26" s="101"/>
      <c r="J26" s="87"/>
      <c r="K26" s="101"/>
      <c r="L26" s="102"/>
      <c r="M26" s="102"/>
      <c r="N26" s="92"/>
    </row>
    <row r="27" spans="1:14" ht="15.95" customHeight="1">
      <c r="A27" s="168" t="s">
        <v>324</v>
      </c>
      <c r="B27" s="171" t="s">
        <v>323</v>
      </c>
      <c r="C27" s="163" t="s">
        <v>322</v>
      </c>
      <c r="D27" s="163" t="s">
        <v>177</v>
      </c>
      <c r="E27" s="172">
        <v>1.9000000000000001</v>
      </c>
      <c r="F27" s="101"/>
      <c r="G27" s="102"/>
      <c r="H27" s="101"/>
      <c r="I27" s="101"/>
      <c r="J27" s="87"/>
      <c r="K27" s="101"/>
      <c r="L27" s="102"/>
      <c r="M27" s="102"/>
      <c r="N27" s="92"/>
    </row>
    <row r="28" spans="1:14" ht="15.95" customHeight="1">
      <c r="A28" s="168" t="s">
        <v>321</v>
      </c>
      <c r="B28" s="171" t="s">
        <v>317</v>
      </c>
      <c r="C28" s="163" t="s">
        <v>201</v>
      </c>
      <c r="D28" s="163" t="s">
        <v>177</v>
      </c>
      <c r="E28" s="172">
        <v>5</v>
      </c>
      <c r="F28" s="101"/>
      <c r="G28" s="102"/>
      <c r="H28" s="101"/>
      <c r="I28" s="101"/>
      <c r="J28" s="87"/>
      <c r="K28" s="101"/>
      <c r="L28" s="102"/>
      <c r="M28" s="102"/>
      <c r="N28" s="92"/>
    </row>
    <row r="29" spans="1:14" ht="15.95" customHeight="1">
      <c r="A29" s="168" t="s">
        <v>320</v>
      </c>
      <c r="B29" s="171" t="s">
        <v>317</v>
      </c>
      <c r="C29" s="163" t="s">
        <v>199</v>
      </c>
      <c r="D29" s="163" t="s">
        <v>177</v>
      </c>
      <c r="E29" s="172">
        <v>8</v>
      </c>
      <c r="F29" s="101"/>
      <c r="G29" s="102"/>
      <c r="H29" s="101"/>
      <c r="I29" s="101"/>
      <c r="J29" s="87"/>
      <c r="K29" s="101"/>
      <c r="L29" s="102"/>
      <c r="M29" s="102"/>
      <c r="N29" s="92"/>
    </row>
    <row r="30" spans="1:14" ht="15.95" customHeight="1">
      <c r="A30" s="168" t="s">
        <v>319</v>
      </c>
      <c r="B30" s="171" t="s">
        <v>317</v>
      </c>
      <c r="C30" s="163" t="s">
        <v>197</v>
      </c>
      <c r="D30" s="163" t="s">
        <v>177</v>
      </c>
      <c r="E30" s="172">
        <v>9.8000000000000007</v>
      </c>
      <c r="F30" s="101"/>
      <c r="G30" s="102"/>
      <c r="H30" s="101"/>
      <c r="I30" s="101"/>
      <c r="J30" s="87"/>
      <c r="K30" s="101"/>
      <c r="L30" s="102"/>
      <c r="M30" s="102"/>
      <c r="N30" s="92"/>
    </row>
    <row r="31" spans="1:14" ht="15.95" customHeight="1">
      <c r="A31" s="168" t="s">
        <v>318</v>
      </c>
      <c r="B31" s="171" t="s">
        <v>317</v>
      </c>
      <c r="C31" s="163" t="s">
        <v>194</v>
      </c>
      <c r="D31" s="163" t="s">
        <v>177</v>
      </c>
      <c r="E31" s="172">
        <v>4.9000000000000004</v>
      </c>
      <c r="F31" s="101"/>
      <c r="G31" s="102"/>
      <c r="H31" s="101"/>
      <c r="I31" s="101"/>
      <c r="J31" s="87"/>
      <c r="K31" s="101"/>
      <c r="L31" s="102"/>
      <c r="M31" s="102"/>
      <c r="N31" s="92"/>
    </row>
    <row r="32" spans="1:14" ht="15.95" customHeight="1">
      <c r="A32" s="170"/>
      <c r="B32" s="167" t="s">
        <v>67</v>
      </c>
      <c r="C32" s="163"/>
      <c r="D32" s="163"/>
      <c r="E32" s="169"/>
      <c r="F32" s="87"/>
      <c r="G32" s="117"/>
      <c r="H32" s="113"/>
      <c r="I32" s="117"/>
      <c r="J32" s="113"/>
      <c r="K32" s="117"/>
      <c r="L32" s="117"/>
      <c r="M32" s="117"/>
      <c r="N32" s="92"/>
    </row>
    <row r="33" spans="1:14" ht="15.95" customHeight="1">
      <c r="A33" s="170"/>
      <c r="B33" s="167"/>
      <c r="C33" s="163"/>
      <c r="D33" s="163"/>
      <c r="E33" s="169"/>
      <c r="F33" s="87"/>
      <c r="G33" s="117"/>
      <c r="H33" s="113"/>
      <c r="I33" s="117"/>
      <c r="J33" s="113"/>
      <c r="K33" s="117"/>
      <c r="L33" s="117"/>
      <c r="M33" s="117"/>
      <c r="N33" s="92"/>
    </row>
    <row r="34" spans="1:14" ht="15.95" customHeight="1">
      <c r="A34" s="170"/>
      <c r="B34" s="167"/>
      <c r="C34" s="163"/>
      <c r="D34" s="163"/>
      <c r="E34" s="169"/>
      <c r="F34" s="87"/>
      <c r="G34" s="117"/>
      <c r="H34" s="113"/>
      <c r="I34" s="117"/>
      <c r="J34" s="113"/>
      <c r="K34" s="117"/>
      <c r="L34" s="117"/>
      <c r="M34" s="117"/>
      <c r="N34" s="92"/>
    </row>
    <row r="35" spans="1:14" s="13" customFormat="1" ht="15.95" customHeight="1">
      <c r="A35" s="190" t="s">
        <v>316</v>
      </c>
      <c r="B35" s="191" t="s">
        <v>315</v>
      </c>
      <c r="C35" s="178"/>
      <c r="D35" s="178"/>
      <c r="E35" s="179"/>
      <c r="F35" s="178"/>
      <c r="G35" s="178"/>
      <c r="H35" s="178"/>
      <c r="I35" s="178"/>
      <c r="J35" s="178"/>
      <c r="K35" s="178"/>
      <c r="L35" s="178"/>
      <c r="M35" s="178"/>
      <c r="N35" s="178"/>
    </row>
    <row r="36" spans="1:14" ht="15.95" customHeight="1">
      <c r="A36" s="168" t="s">
        <v>314</v>
      </c>
      <c r="B36" s="171" t="s">
        <v>313</v>
      </c>
      <c r="C36" s="163" t="s">
        <v>312</v>
      </c>
      <c r="D36" s="163" t="s">
        <v>173</v>
      </c>
      <c r="E36" s="172">
        <v>2</v>
      </c>
      <c r="F36" s="87"/>
      <c r="G36" s="102"/>
      <c r="H36" s="87"/>
      <c r="I36" s="101"/>
      <c r="J36" s="113"/>
      <c r="K36" s="117"/>
      <c r="L36" s="102"/>
      <c r="M36" s="102"/>
      <c r="N36" s="92"/>
    </row>
    <row r="37" spans="1:14" ht="15.95" customHeight="1">
      <c r="A37" s="168" t="s">
        <v>311</v>
      </c>
      <c r="B37" s="171" t="s">
        <v>302</v>
      </c>
      <c r="C37" s="163" t="s">
        <v>310</v>
      </c>
      <c r="D37" s="163" t="s">
        <v>177</v>
      </c>
      <c r="E37" s="172">
        <v>8</v>
      </c>
      <c r="F37" s="87"/>
      <c r="G37" s="102"/>
      <c r="H37" s="87"/>
      <c r="I37" s="101"/>
      <c r="J37" s="113"/>
      <c r="K37" s="117"/>
      <c r="L37" s="102"/>
      <c r="M37" s="102"/>
      <c r="N37" s="92"/>
    </row>
    <row r="38" spans="1:14" ht="15.95" customHeight="1">
      <c r="A38" s="168" t="s">
        <v>309</v>
      </c>
      <c r="B38" s="171" t="s">
        <v>302</v>
      </c>
      <c r="C38" s="163" t="s">
        <v>308</v>
      </c>
      <c r="D38" s="163" t="s">
        <v>177</v>
      </c>
      <c r="E38" s="172">
        <v>4</v>
      </c>
      <c r="F38" s="87"/>
      <c r="G38" s="102"/>
      <c r="H38" s="87"/>
      <c r="I38" s="101"/>
      <c r="J38" s="113"/>
      <c r="K38" s="117"/>
      <c r="L38" s="102"/>
      <c r="M38" s="102"/>
      <c r="N38" s="92"/>
    </row>
    <row r="39" spans="1:14" ht="15.95" customHeight="1">
      <c r="A39" s="168" t="s">
        <v>307</v>
      </c>
      <c r="B39" s="171" t="s">
        <v>302</v>
      </c>
      <c r="C39" s="163" t="s">
        <v>306</v>
      </c>
      <c r="D39" s="163" t="s">
        <v>177</v>
      </c>
      <c r="E39" s="172">
        <v>8</v>
      </c>
      <c r="F39" s="87"/>
      <c r="G39" s="102"/>
      <c r="H39" s="87"/>
      <c r="I39" s="101"/>
      <c r="J39" s="113"/>
      <c r="K39" s="117"/>
      <c r="L39" s="102"/>
      <c r="M39" s="102"/>
      <c r="N39" s="92"/>
    </row>
    <row r="40" spans="1:14" ht="15.95" customHeight="1">
      <c r="A40" s="168" t="s">
        <v>305</v>
      </c>
      <c r="B40" s="171" t="s">
        <v>302</v>
      </c>
      <c r="C40" s="163" t="s">
        <v>304</v>
      </c>
      <c r="D40" s="163" t="s">
        <v>177</v>
      </c>
      <c r="E40" s="172">
        <v>11.8</v>
      </c>
      <c r="F40" s="87"/>
      <c r="G40" s="102"/>
      <c r="H40" s="87"/>
      <c r="I40" s="101"/>
      <c r="J40" s="113"/>
      <c r="K40" s="117"/>
      <c r="L40" s="102"/>
      <c r="M40" s="102"/>
      <c r="N40" s="92"/>
    </row>
    <row r="41" spans="1:14" ht="15.95" customHeight="1">
      <c r="A41" s="168" t="s">
        <v>303</v>
      </c>
      <c r="B41" s="171" t="s">
        <v>302</v>
      </c>
      <c r="C41" s="163" t="s">
        <v>301</v>
      </c>
      <c r="D41" s="163" t="s">
        <v>177</v>
      </c>
      <c r="E41" s="172">
        <v>2.7</v>
      </c>
      <c r="F41" s="87"/>
      <c r="G41" s="102"/>
      <c r="H41" s="87"/>
      <c r="I41" s="101"/>
      <c r="J41" s="113"/>
      <c r="K41" s="117"/>
      <c r="L41" s="102"/>
      <c r="M41" s="102"/>
      <c r="N41" s="92"/>
    </row>
    <row r="42" spans="1:14" ht="15.95" customHeight="1">
      <c r="A42" s="168" t="s">
        <v>300</v>
      </c>
      <c r="B42" s="171" t="s">
        <v>261</v>
      </c>
      <c r="C42" s="163" t="s">
        <v>299</v>
      </c>
      <c r="D42" s="163" t="s">
        <v>225</v>
      </c>
      <c r="E42" s="102">
        <v>3</v>
      </c>
      <c r="F42" s="87"/>
      <c r="G42" s="102"/>
      <c r="H42" s="113"/>
      <c r="I42" s="117"/>
      <c r="J42" s="113"/>
      <c r="K42" s="117"/>
      <c r="L42" s="102"/>
      <c r="M42" s="102"/>
      <c r="N42" s="92"/>
    </row>
    <row r="43" spans="1:14" ht="15.95" customHeight="1">
      <c r="A43" s="168" t="s">
        <v>298</v>
      </c>
      <c r="B43" s="171" t="s">
        <v>261</v>
      </c>
      <c r="C43" s="163" t="s">
        <v>297</v>
      </c>
      <c r="D43" s="163" t="s">
        <v>225</v>
      </c>
      <c r="E43" s="102">
        <v>4</v>
      </c>
      <c r="F43" s="87"/>
      <c r="G43" s="102"/>
      <c r="H43" s="87"/>
      <c r="I43" s="101"/>
      <c r="J43" s="113"/>
      <c r="K43" s="117"/>
      <c r="L43" s="102"/>
      <c r="M43" s="102"/>
      <c r="N43" s="92"/>
    </row>
    <row r="44" spans="1:14" ht="15.95" customHeight="1">
      <c r="A44" s="168" t="s">
        <v>296</v>
      </c>
      <c r="B44" s="171" t="s">
        <v>261</v>
      </c>
      <c r="C44" s="163" t="s">
        <v>295</v>
      </c>
      <c r="D44" s="163" t="s">
        <v>225</v>
      </c>
      <c r="E44" s="102">
        <v>3</v>
      </c>
      <c r="F44" s="87"/>
      <c r="G44" s="102"/>
      <c r="H44" s="87"/>
      <c r="I44" s="101"/>
      <c r="J44" s="113"/>
      <c r="K44" s="117"/>
      <c r="L44" s="102"/>
      <c r="M44" s="102"/>
      <c r="N44" s="92"/>
    </row>
    <row r="45" spans="1:14" ht="15.95" customHeight="1">
      <c r="A45" s="168" t="s">
        <v>294</v>
      </c>
      <c r="B45" s="171" t="s">
        <v>261</v>
      </c>
      <c r="C45" s="163" t="s">
        <v>293</v>
      </c>
      <c r="D45" s="163" t="s">
        <v>225</v>
      </c>
      <c r="E45" s="102">
        <v>4</v>
      </c>
      <c r="F45" s="87"/>
      <c r="G45" s="102"/>
      <c r="H45" s="87"/>
      <c r="I45" s="101"/>
      <c r="J45" s="113"/>
      <c r="K45" s="117"/>
      <c r="L45" s="102"/>
      <c r="M45" s="102"/>
      <c r="N45" s="92"/>
    </row>
    <row r="46" spans="1:14" ht="15.95" customHeight="1">
      <c r="A46" s="168" t="s">
        <v>292</v>
      </c>
      <c r="B46" s="171" t="s">
        <v>261</v>
      </c>
      <c r="C46" s="163" t="s">
        <v>291</v>
      </c>
      <c r="D46" s="163" t="s">
        <v>225</v>
      </c>
      <c r="E46" s="102">
        <v>1</v>
      </c>
      <c r="F46" s="87"/>
      <c r="G46" s="102"/>
      <c r="H46" s="87"/>
      <c r="I46" s="101"/>
      <c r="J46" s="113"/>
      <c r="K46" s="117"/>
      <c r="L46" s="102"/>
      <c r="M46" s="102"/>
      <c r="N46" s="92"/>
    </row>
    <row r="47" spans="1:14" ht="15.95" customHeight="1">
      <c r="A47" s="168" t="s">
        <v>290</v>
      </c>
      <c r="B47" s="171" t="s">
        <v>261</v>
      </c>
      <c r="C47" s="163" t="s">
        <v>289</v>
      </c>
      <c r="D47" s="163" t="s">
        <v>225</v>
      </c>
      <c r="E47" s="102">
        <v>2</v>
      </c>
      <c r="F47" s="87"/>
      <c r="G47" s="102"/>
      <c r="H47" s="87"/>
      <c r="I47" s="101"/>
      <c r="J47" s="113"/>
      <c r="K47" s="117"/>
      <c r="L47" s="102"/>
      <c r="M47" s="102"/>
      <c r="N47" s="92"/>
    </row>
    <row r="48" spans="1:14" ht="15.95" customHeight="1">
      <c r="A48" s="168" t="s">
        <v>288</v>
      </c>
      <c r="B48" s="171" t="s">
        <v>261</v>
      </c>
      <c r="C48" s="163" t="s">
        <v>287</v>
      </c>
      <c r="D48" s="163" t="s">
        <v>225</v>
      </c>
      <c r="E48" s="102">
        <v>1</v>
      </c>
      <c r="F48" s="87"/>
      <c r="G48" s="102"/>
      <c r="H48" s="87"/>
      <c r="I48" s="101"/>
      <c r="J48" s="113"/>
      <c r="K48" s="117"/>
      <c r="L48" s="102"/>
      <c r="M48" s="102"/>
      <c r="N48" s="92"/>
    </row>
    <row r="49" spans="1:14" ht="15.95" customHeight="1">
      <c r="A49" s="168" t="s">
        <v>286</v>
      </c>
      <c r="B49" s="171" t="s">
        <v>261</v>
      </c>
      <c r="C49" s="163" t="s">
        <v>285</v>
      </c>
      <c r="D49" s="163" t="s">
        <v>225</v>
      </c>
      <c r="E49" s="102">
        <v>1</v>
      </c>
      <c r="F49" s="87"/>
      <c r="G49" s="102"/>
      <c r="H49" s="113"/>
      <c r="I49" s="117"/>
      <c r="J49" s="113"/>
      <c r="K49" s="117"/>
      <c r="L49" s="102"/>
      <c r="M49" s="102"/>
      <c r="N49" s="92"/>
    </row>
    <row r="50" spans="1:14" ht="15.95" customHeight="1">
      <c r="A50" s="168" t="s">
        <v>284</v>
      </c>
      <c r="B50" s="171" t="s">
        <v>261</v>
      </c>
      <c r="C50" s="163" t="s">
        <v>283</v>
      </c>
      <c r="D50" s="163" t="s">
        <v>225</v>
      </c>
      <c r="E50" s="102">
        <v>4</v>
      </c>
      <c r="F50" s="87"/>
      <c r="G50" s="102"/>
      <c r="H50" s="113"/>
      <c r="I50" s="117"/>
      <c r="J50" s="113"/>
      <c r="K50" s="117"/>
      <c r="L50" s="102"/>
      <c r="M50" s="102"/>
      <c r="N50" s="92"/>
    </row>
    <row r="51" spans="1:14" ht="15.95" customHeight="1">
      <c r="A51" s="168" t="s">
        <v>282</v>
      </c>
      <c r="B51" s="171" t="s">
        <v>261</v>
      </c>
      <c r="C51" s="163" t="s">
        <v>281</v>
      </c>
      <c r="D51" s="163" t="s">
        <v>225</v>
      </c>
      <c r="E51" s="102">
        <v>3</v>
      </c>
      <c r="F51" s="87"/>
      <c r="G51" s="102"/>
      <c r="H51" s="113"/>
      <c r="I51" s="117"/>
      <c r="J51" s="113"/>
      <c r="K51" s="117"/>
      <c r="L51" s="102"/>
      <c r="M51" s="102"/>
      <c r="N51" s="92"/>
    </row>
    <row r="52" spans="1:14" ht="15.95" customHeight="1">
      <c r="A52" s="168" t="s">
        <v>280</v>
      </c>
      <c r="B52" s="171" t="s">
        <v>261</v>
      </c>
      <c r="C52" s="163" t="s">
        <v>279</v>
      </c>
      <c r="D52" s="163" t="s">
        <v>225</v>
      </c>
      <c r="E52" s="102">
        <v>3</v>
      </c>
      <c r="F52" s="87"/>
      <c r="G52" s="102"/>
      <c r="H52" s="113"/>
      <c r="I52" s="117"/>
      <c r="J52" s="113"/>
      <c r="K52" s="117"/>
      <c r="L52" s="102"/>
      <c r="M52" s="102"/>
      <c r="N52" s="92"/>
    </row>
    <row r="53" spans="1:14" ht="15.95" customHeight="1">
      <c r="A53" s="168" t="s">
        <v>278</v>
      </c>
      <c r="B53" s="171" t="s">
        <v>261</v>
      </c>
      <c r="C53" s="163" t="s">
        <v>277</v>
      </c>
      <c r="D53" s="163" t="s">
        <v>225</v>
      </c>
      <c r="E53" s="102">
        <v>2</v>
      </c>
      <c r="F53" s="87"/>
      <c r="G53" s="102"/>
      <c r="H53" s="87"/>
      <c r="I53" s="101"/>
      <c r="J53" s="87"/>
      <c r="K53" s="101"/>
      <c r="L53" s="102"/>
      <c r="M53" s="102"/>
      <c r="N53" s="92"/>
    </row>
    <row r="54" spans="1:14" ht="15.95" customHeight="1">
      <c r="A54" s="168" t="s">
        <v>276</v>
      </c>
      <c r="B54" s="171" t="s">
        <v>261</v>
      </c>
      <c r="C54" s="163" t="s">
        <v>275</v>
      </c>
      <c r="D54" s="163" t="s">
        <v>225</v>
      </c>
      <c r="E54" s="102">
        <v>2</v>
      </c>
      <c r="F54" s="87"/>
      <c r="G54" s="102"/>
      <c r="H54" s="87"/>
      <c r="I54" s="101"/>
      <c r="J54" s="87"/>
      <c r="K54" s="101"/>
      <c r="L54" s="102"/>
      <c r="M54" s="102"/>
      <c r="N54" s="92"/>
    </row>
    <row r="55" spans="1:14" ht="15.95" customHeight="1">
      <c r="A55" s="168" t="s">
        <v>274</v>
      </c>
      <c r="B55" s="171" t="s">
        <v>261</v>
      </c>
      <c r="C55" s="163" t="s">
        <v>273</v>
      </c>
      <c r="D55" s="163" t="s">
        <v>225</v>
      </c>
      <c r="E55" s="102">
        <v>8</v>
      </c>
      <c r="F55" s="87"/>
      <c r="G55" s="102"/>
      <c r="H55" s="87"/>
      <c r="I55" s="101"/>
      <c r="J55" s="87"/>
      <c r="K55" s="101"/>
      <c r="L55" s="102"/>
      <c r="M55" s="102"/>
      <c r="N55" s="92"/>
    </row>
    <row r="56" spans="1:14" ht="15.95" customHeight="1">
      <c r="A56" s="168" t="s">
        <v>272</v>
      </c>
      <c r="B56" s="171" t="s">
        <v>261</v>
      </c>
      <c r="C56" s="163" t="s">
        <v>271</v>
      </c>
      <c r="D56" s="163" t="s">
        <v>225</v>
      </c>
      <c r="E56" s="102">
        <v>10</v>
      </c>
      <c r="F56" s="87"/>
      <c r="G56" s="102"/>
      <c r="H56" s="87"/>
      <c r="I56" s="101"/>
      <c r="J56" s="87"/>
      <c r="K56" s="101"/>
      <c r="L56" s="102"/>
      <c r="M56" s="102"/>
      <c r="N56" s="92"/>
    </row>
    <row r="57" spans="1:14" ht="15.95" customHeight="1">
      <c r="A57" s="168" t="s">
        <v>270</v>
      </c>
      <c r="B57" s="171" t="s">
        <v>261</v>
      </c>
      <c r="C57" s="163" t="s">
        <v>269</v>
      </c>
      <c r="D57" s="163" t="s">
        <v>225</v>
      </c>
      <c r="E57" s="102">
        <v>6</v>
      </c>
      <c r="F57" s="87"/>
      <c r="G57" s="102"/>
      <c r="H57" s="87"/>
      <c r="I57" s="101"/>
      <c r="J57" s="87"/>
      <c r="K57" s="101"/>
      <c r="L57" s="102"/>
      <c r="M57" s="102"/>
      <c r="N57" s="92"/>
    </row>
    <row r="58" spans="1:14" ht="15.95" customHeight="1">
      <c r="A58" s="168" t="s">
        <v>268</v>
      </c>
      <c r="B58" s="171" t="s">
        <v>261</v>
      </c>
      <c r="C58" s="163" t="s">
        <v>267</v>
      </c>
      <c r="D58" s="163" t="s">
        <v>225</v>
      </c>
      <c r="E58" s="102">
        <v>4</v>
      </c>
      <c r="F58" s="87"/>
      <c r="G58" s="102"/>
      <c r="H58" s="87"/>
      <c r="I58" s="101"/>
      <c r="J58" s="87"/>
      <c r="K58" s="101"/>
      <c r="L58" s="102"/>
      <c r="M58" s="102"/>
      <c r="N58" s="92"/>
    </row>
    <row r="59" spans="1:14" ht="15.95" customHeight="1">
      <c r="A59" s="168" t="s">
        <v>266</v>
      </c>
      <c r="B59" s="171" t="s">
        <v>261</v>
      </c>
      <c r="C59" s="163" t="s">
        <v>265</v>
      </c>
      <c r="D59" s="163" t="s">
        <v>225</v>
      </c>
      <c r="E59" s="102">
        <v>3</v>
      </c>
      <c r="F59" s="87"/>
      <c r="G59" s="102"/>
      <c r="H59" s="87"/>
      <c r="I59" s="101"/>
      <c r="J59" s="87"/>
      <c r="K59" s="101"/>
      <c r="L59" s="102"/>
      <c r="M59" s="102"/>
      <c r="N59" s="92"/>
    </row>
    <row r="60" spans="1:14" ht="15.95" customHeight="1">
      <c r="A60" s="168" t="s">
        <v>264</v>
      </c>
      <c r="B60" s="171" t="s">
        <v>261</v>
      </c>
      <c r="C60" s="163" t="s">
        <v>263</v>
      </c>
      <c r="D60" s="163" t="s">
        <v>225</v>
      </c>
      <c r="E60" s="102">
        <v>3</v>
      </c>
      <c r="F60" s="87"/>
      <c r="G60" s="102"/>
      <c r="H60" s="87"/>
      <c r="I60" s="101"/>
      <c r="J60" s="87"/>
      <c r="K60" s="101"/>
      <c r="L60" s="102"/>
      <c r="M60" s="102"/>
      <c r="N60" s="92"/>
    </row>
    <row r="61" spans="1:14" ht="15.95" customHeight="1">
      <c r="A61" s="168" t="s">
        <v>262</v>
      </c>
      <c r="B61" s="171" t="s">
        <v>261</v>
      </c>
      <c r="C61" s="163" t="s">
        <v>260</v>
      </c>
      <c r="D61" s="163" t="s">
        <v>225</v>
      </c>
      <c r="E61" s="102">
        <v>3</v>
      </c>
      <c r="F61" s="87"/>
      <c r="G61" s="102"/>
      <c r="H61" s="87"/>
      <c r="I61" s="101"/>
      <c r="J61" s="87"/>
      <c r="K61" s="101"/>
      <c r="L61" s="102"/>
      <c r="M61" s="102"/>
      <c r="N61" s="92"/>
    </row>
    <row r="62" spans="1:14" ht="15.95" customHeight="1">
      <c r="A62" s="168" t="s">
        <v>259</v>
      </c>
      <c r="B62" s="171" t="s">
        <v>250</v>
      </c>
      <c r="C62" s="163" t="s">
        <v>258</v>
      </c>
      <c r="D62" s="163" t="s">
        <v>177</v>
      </c>
      <c r="E62" s="172">
        <v>5</v>
      </c>
      <c r="F62" s="87"/>
      <c r="G62" s="102"/>
      <c r="H62" s="87"/>
      <c r="I62" s="101"/>
      <c r="J62" s="87"/>
      <c r="K62" s="101"/>
      <c r="L62" s="102"/>
      <c r="M62" s="102"/>
      <c r="N62" s="92"/>
    </row>
    <row r="63" spans="1:14" ht="15.95" customHeight="1">
      <c r="A63" s="168" t="s">
        <v>257</v>
      </c>
      <c r="B63" s="171" t="s">
        <v>250</v>
      </c>
      <c r="C63" s="163" t="s">
        <v>256</v>
      </c>
      <c r="D63" s="163" t="s">
        <v>177</v>
      </c>
      <c r="E63" s="172">
        <v>10</v>
      </c>
      <c r="F63" s="87"/>
      <c r="G63" s="102"/>
      <c r="H63" s="87"/>
      <c r="I63" s="101"/>
      <c r="J63" s="87"/>
      <c r="K63" s="101"/>
      <c r="L63" s="102"/>
      <c r="M63" s="102"/>
      <c r="N63" s="92"/>
    </row>
    <row r="64" spans="1:14" ht="15.95" customHeight="1">
      <c r="A64" s="168" t="s">
        <v>255</v>
      </c>
      <c r="B64" s="171" t="s">
        <v>250</v>
      </c>
      <c r="C64" s="163" t="s">
        <v>254</v>
      </c>
      <c r="D64" s="163" t="s">
        <v>177</v>
      </c>
      <c r="E64" s="172">
        <v>5.8</v>
      </c>
      <c r="F64" s="87"/>
      <c r="G64" s="102"/>
      <c r="H64" s="87"/>
      <c r="I64" s="101"/>
      <c r="J64" s="87"/>
      <c r="K64" s="101"/>
      <c r="L64" s="102"/>
      <c r="M64" s="102"/>
      <c r="N64" s="92"/>
    </row>
    <row r="65" spans="1:14" ht="15.95" customHeight="1">
      <c r="A65" s="168" t="s">
        <v>253</v>
      </c>
      <c r="B65" s="171" t="s">
        <v>250</v>
      </c>
      <c r="C65" s="163" t="s">
        <v>252</v>
      </c>
      <c r="D65" s="163" t="s">
        <v>177</v>
      </c>
      <c r="E65" s="172">
        <v>2.4</v>
      </c>
      <c r="F65" s="87"/>
      <c r="G65" s="102"/>
      <c r="H65" s="87"/>
      <c r="I65" s="101"/>
      <c r="J65" s="87"/>
      <c r="K65" s="101"/>
      <c r="L65" s="102"/>
      <c r="M65" s="102"/>
      <c r="N65" s="92"/>
    </row>
    <row r="66" spans="1:14" ht="15.95" customHeight="1">
      <c r="A66" s="168" t="s">
        <v>251</v>
      </c>
      <c r="B66" s="171" t="s">
        <v>250</v>
      </c>
      <c r="C66" s="163" t="s">
        <v>249</v>
      </c>
      <c r="D66" s="163" t="s">
        <v>177</v>
      </c>
      <c r="E66" s="172">
        <v>4.4000000000000004</v>
      </c>
      <c r="F66" s="87"/>
      <c r="G66" s="102"/>
      <c r="H66" s="87"/>
      <c r="I66" s="101"/>
      <c r="J66" s="87"/>
      <c r="K66" s="101"/>
      <c r="L66" s="102"/>
      <c r="M66" s="102"/>
      <c r="N66" s="92"/>
    </row>
    <row r="67" spans="1:14" ht="15.95" customHeight="1">
      <c r="A67" s="168" t="s">
        <v>248</v>
      </c>
      <c r="B67" s="171" t="s">
        <v>227</v>
      </c>
      <c r="C67" s="163" t="s">
        <v>247</v>
      </c>
      <c r="D67" s="163" t="s">
        <v>225</v>
      </c>
      <c r="E67" s="102">
        <v>3</v>
      </c>
      <c r="F67" s="87"/>
      <c r="G67" s="102"/>
      <c r="H67" s="87"/>
      <c r="I67" s="101"/>
      <c r="J67" s="87"/>
      <c r="K67" s="101"/>
      <c r="L67" s="102"/>
      <c r="M67" s="102"/>
      <c r="N67" s="92"/>
    </row>
    <row r="68" spans="1:14" ht="15.95" customHeight="1">
      <c r="A68" s="168" t="s">
        <v>246</v>
      </c>
      <c r="B68" s="171" t="s">
        <v>227</v>
      </c>
      <c r="C68" s="163" t="s">
        <v>245</v>
      </c>
      <c r="D68" s="163" t="s">
        <v>225</v>
      </c>
      <c r="E68" s="102">
        <v>5</v>
      </c>
      <c r="F68" s="87"/>
      <c r="G68" s="102"/>
      <c r="H68" s="87"/>
      <c r="I68" s="101"/>
      <c r="J68" s="87"/>
      <c r="K68" s="101"/>
      <c r="L68" s="102"/>
      <c r="M68" s="102"/>
      <c r="N68" s="92"/>
    </row>
    <row r="69" spans="1:14" ht="15.95" customHeight="1">
      <c r="A69" s="168" t="s">
        <v>244</v>
      </c>
      <c r="B69" s="171" t="s">
        <v>227</v>
      </c>
      <c r="C69" s="163" t="s">
        <v>243</v>
      </c>
      <c r="D69" s="163" t="s">
        <v>225</v>
      </c>
      <c r="E69" s="102">
        <v>6</v>
      </c>
      <c r="F69" s="87"/>
      <c r="G69" s="102"/>
      <c r="H69" s="87"/>
      <c r="I69" s="101"/>
      <c r="J69" s="87"/>
      <c r="K69" s="101"/>
      <c r="L69" s="102"/>
      <c r="M69" s="102"/>
      <c r="N69" s="92"/>
    </row>
    <row r="70" spans="1:14" ht="15.95" customHeight="1">
      <c r="A70" s="168" t="s">
        <v>242</v>
      </c>
      <c r="B70" s="171" t="s">
        <v>227</v>
      </c>
      <c r="C70" s="163" t="s">
        <v>241</v>
      </c>
      <c r="D70" s="163" t="s">
        <v>225</v>
      </c>
      <c r="E70" s="102">
        <v>4</v>
      </c>
      <c r="F70" s="87"/>
      <c r="G70" s="102"/>
      <c r="H70" s="87"/>
      <c r="I70" s="101"/>
      <c r="J70" s="87"/>
      <c r="K70" s="101"/>
      <c r="L70" s="102"/>
      <c r="M70" s="102"/>
      <c r="N70" s="92"/>
    </row>
    <row r="71" spans="1:14" ht="15.95" customHeight="1">
      <c r="A71" s="168" t="s">
        <v>240</v>
      </c>
      <c r="B71" s="171" t="s">
        <v>227</v>
      </c>
      <c r="C71" s="163" t="s">
        <v>239</v>
      </c>
      <c r="D71" s="163" t="s">
        <v>225</v>
      </c>
      <c r="E71" s="102">
        <v>1</v>
      </c>
      <c r="F71" s="87"/>
      <c r="G71" s="102"/>
      <c r="H71" s="87"/>
      <c r="I71" s="101"/>
      <c r="J71" s="87"/>
      <c r="K71" s="101"/>
      <c r="L71" s="102"/>
      <c r="M71" s="102"/>
      <c r="N71" s="92"/>
    </row>
    <row r="72" spans="1:14" ht="15.95" customHeight="1">
      <c r="A72" s="168" t="s">
        <v>238</v>
      </c>
      <c r="B72" s="171" t="s">
        <v>227</v>
      </c>
      <c r="C72" s="163" t="s">
        <v>237</v>
      </c>
      <c r="D72" s="163" t="s">
        <v>225</v>
      </c>
      <c r="E72" s="102">
        <v>4</v>
      </c>
      <c r="F72" s="87"/>
      <c r="G72" s="102"/>
      <c r="H72" s="87"/>
      <c r="I72" s="101"/>
      <c r="J72" s="87"/>
      <c r="K72" s="101"/>
      <c r="L72" s="102"/>
      <c r="M72" s="102"/>
      <c r="N72" s="92"/>
    </row>
    <row r="73" spans="1:14" ht="15.95" customHeight="1">
      <c r="A73" s="168" t="s">
        <v>236</v>
      </c>
      <c r="B73" s="171" t="s">
        <v>227</v>
      </c>
      <c r="C73" s="163" t="s">
        <v>235</v>
      </c>
      <c r="D73" s="163" t="s">
        <v>225</v>
      </c>
      <c r="E73" s="102">
        <v>1</v>
      </c>
      <c r="F73" s="87"/>
      <c r="G73" s="102"/>
      <c r="H73" s="87"/>
      <c r="I73" s="101"/>
      <c r="J73" s="87"/>
      <c r="K73" s="101"/>
      <c r="L73" s="102"/>
      <c r="M73" s="102"/>
      <c r="N73" s="92"/>
    </row>
    <row r="74" spans="1:14" ht="15.95" customHeight="1">
      <c r="A74" s="168" t="s">
        <v>234</v>
      </c>
      <c r="B74" s="171" t="s">
        <v>227</v>
      </c>
      <c r="C74" s="163" t="s">
        <v>233</v>
      </c>
      <c r="D74" s="163" t="s">
        <v>225</v>
      </c>
      <c r="E74" s="102">
        <v>6</v>
      </c>
      <c r="F74" s="87"/>
      <c r="G74" s="102"/>
      <c r="H74" s="87"/>
      <c r="I74" s="101"/>
      <c r="J74" s="87"/>
      <c r="K74" s="101"/>
      <c r="L74" s="102"/>
      <c r="M74" s="102"/>
      <c r="N74" s="92"/>
    </row>
    <row r="75" spans="1:14" ht="15.95" customHeight="1">
      <c r="A75" s="168" t="s">
        <v>232</v>
      </c>
      <c r="B75" s="171" t="s">
        <v>227</v>
      </c>
      <c r="C75" s="163" t="s">
        <v>231</v>
      </c>
      <c r="D75" s="163" t="s">
        <v>225</v>
      </c>
      <c r="E75" s="102">
        <v>3</v>
      </c>
      <c r="F75" s="87"/>
      <c r="G75" s="102"/>
      <c r="H75" s="87"/>
      <c r="I75" s="101"/>
      <c r="J75" s="87"/>
      <c r="K75" s="101"/>
      <c r="L75" s="102"/>
      <c r="M75" s="102"/>
      <c r="N75" s="92"/>
    </row>
    <row r="76" spans="1:14" ht="15.95" customHeight="1">
      <c r="A76" s="168" t="s">
        <v>230</v>
      </c>
      <c r="B76" s="171" t="s">
        <v>227</v>
      </c>
      <c r="C76" s="163" t="s">
        <v>229</v>
      </c>
      <c r="D76" s="163" t="s">
        <v>225</v>
      </c>
      <c r="E76" s="102">
        <v>3</v>
      </c>
      <c r="F76" s="87"/>
      <c r="G76" s="102"/>
      <c r="H76" s="87"/>
      <c r="I76" s="101"/>
      <c r="J76" s="87"/>
      <c r="K76" s="101"/>
      <c r="L76" s="102"/>
      <c r="M76" s="102"/>
      <c r="N76" s="92"/>
    </row>
    <row r="77" spans="1:14" ht="15.95" customHeight="1">
      <c r="A77" s="168" t="s">
        <v>228</v>
      </c>
      <c r="B77" s="171" t="s">
        <v>227</v>
      </c>
      <c r="C77" s="163" t="s">
        <v>226</v>
      </c>
      <c r="D77" s="163" t="s">
        <v>225</v>
      </c>
      <c r="E77" s="102">
        <v>6</v>
      </c>
      <c r="F77" s="87"/>
      <c r="G77" s="102"/>
      <c r="H77" s="87"/>
      <c r="I77" s="101"/>
      <c r="J77" s="87"/>
      <c r="K77" s="101"/>
      <c r="L77" s="102"/>
      <c r="M77" s="102"/>
      <c r="N77" s="92"/>
    </row>
    <row r="78" spans="1:14" ht="15.95" customHeight="1">
      <c r="A78" s="168" t="s">
        <v>224</v>
      </c>
      <c r="B78" s="171" t="s">
        <v>215</v>
      </c>
      <c r="C78" s="163" t="s">
        <v>223</v>
      </c>
      <c r="D78" s="163" t="s">
        <v>177</v>
      </c>
      <c r="E78" s="172">
        <v>8</v>
      </c>
      <c r="F78" s="87"/>
      <c r="G78" s="102"/>
      <c r="H78" s="87"/>
      <c r="I78" s="101"/>
      <c r="J78" s="87"/>
      <c r="K78" s="101"/>
      <c r="L78" s="102"/>
      <c r="M78" s="102"/>
      <c r="N78" s="92"/>
    </row>
    <row r="79" spans="1:14" ht="15.95" customHeight="1">
      <c r="A79" s="168" t="s">
        <v>222</v>
      </c>
      <c r="B79" s="171" t="s">
        <v>215</v>
      </c>
      <c r="C79" s="163" t="s">
        <v>221</v>
      </c>
      <c r="D79" s="163" t="s">
        <v>177</v>
      </c>
      <c r="E79" s="172">
        <v>4</v>
      </c>
      <c r="F79" s="87"/>
      <c r="G79" s="102"/>
      <c r="H79" s="87"/>
      <c r="I79" s="101"/>
      <c r="J79" s="87"/>
      <c r="K79" s="101"/>
      <c r="L79" s="102"/>
      <c r="M79" s="102"/>
      <c r="N79" s="92"/>
    </row>
    <row r="80" spans="1:14" ht="15.95" customHeight="1">
      <c r="A80" s="168" t="s">
        <v>220</v>
      </c>
      <c r="B80" s="171" t="s">
        <v>215</v>
      </c>
      <c r="C80" s="163" t="s">
        <v>219</v>
      </c>
      <c r="D80" s="163" t="s">
        <v>177</v>
      </c>
      <c r="E80" s="172">
        <v>2.8</v>
      </c>
      <c r="F80" s="87"/>
      <c r="G80" s="102"/>
      <c r="H80" s="87"/>
      <c r="I80" s="101"/>
      <c r="J80" s="87"/>
      <c r="K80" s="101"/>
      <c r="L80" s="102"/>
      <c r="M80" s="102"/>
      <c r="N80" s="92"/>
    </row>
    <row r="81" spans="1:14" ht="15.95" customHeight="1">
      <c r="A81" s="168" t="s">
        <v>218</v>
      </c>
      <c r="B81" s="171" t="s">
        <v>215</v>
      </c>
      <c r="C81" s="163" t="s">
        <v>217</v>
      </c>
      <c r="D81" s="163" t="s">
        <v>177</v>
      </c>
      <c r="E81" s="172">
        <v>3.5</v>
      </c>
      <c r="F81" s="87"/>
      <c r="G81" s="102"/>
      <c r="H81" s="87"/>
      <c r="I81" s="101"/>
      <c r="J81" s="87"/>
      <c r="K81" s="101"/>
      <c r="L81" s="102"/>
      <c r="M81" s="102"/>
      <c r="N81" s="92"/>
    </row>
    <row r="82" spans="1:14" s="15" customFormat="1" ht="15.95" customHeight="1">
      <c r="A82" s="168" t="s">
        <v>216</v>
      </c>
      <c r="B82" s="171" t="s">
        <v>215</v>
      </c>
      <c r="C82" s="163" t="s">
        <v>214</v>
      </c>
      <c r="D82" s="163" t="s">
        <v>177</v>
      </c>
      <c r="E82" s="172">
        <v>1.5</v>
      </c>
      <c r="F82" s="87"/>
      <c r="G82" s="102"/>
      <c r="H82" s="87"/>
      <c r="I82" s="101"/>
      <c r="J82" s="87"/>
      <c r="K82" s="101"/>
      <c r="L82" s="102"/>
      <c r="M82" s="102"/>
      <c r="N82" s="92"/>
    </row>
    <row r="83" spans="1:14" ht="15.95" customHeight="1">
      <c r="A83" s="168" t="s">
        <v>213</v>
      </c>
      <c r="B83" s="171" t="s">
        <v>204</v>
      </c>
      <c r="C83" s="163" t="s">
        <v>212</v>
      </c>
      <c r="D83" s="163" t="s">
        <v>173</v>
      </c>
      <c r="E83" s="102">
        <v>4</v>
      </c>
      <c r="F83" s="87"/>
      <c r="G83" s="102"/>
      <c r="H83" s="87"/>
      <c r="I83" s="101"/>
      <c r="J83" s="87"/>
      <c r="K83" s="101"/>
      <c r="L83" s="102"/>
      <c r="M83" s="102"/>
      <c r="N83" s="92"/>
    </row>
    <row r="84" spans="1:14" ht="15.95" customHeight="1">
      <c r="A84" s="168" t="s">
        <v>211</v>
      </c>
      <c r="B84" s="171" t="s">
        <v>204</v>
      </c>
      <c r="C84" s="163" t="s">
        <v>210</v>
      </c>
      <c r="D84" s="163" t="s">
        <v>173</v>
      </c>
      <c r="E84" s="102">
        <v>2</v>
      </c>
      <c r="F84" s="87"/>
      <c r="G84" s="102"/>
      <c r="H84" s="87"/>
      <c r="I84" s="101"/>
      <c r="J84" s="87"/>
      <c r="K84" s="101"/>
      <c r="L84" s="102"/>
      <c r="M84" s="102"/>
      <c r="N84" s="92"/>
    </row>
    <row r="85" spans="1:14" ht="15.95" customHeight="1">
      <c r="A85" s="168" t="s">
        <v>209</v>
      </c>
      <c r="B85" s="171" t="s">
        <v>204</v>
      </c>
      <c r="C85" s="163" t="s">
        <v>208</v>
      </c>
      <c r="D85" s="163" t="s">
        <v>173</v>
      </c>
      <c r="E85" s="102">
        <v>1</v>
      </c>
      <c r="F85" s="87"/>
      <c r="G85" s="102"/>
      <c r="H85" s="87"/>
      <c r="I85" s="101"/>
      <c r="J85" s="87"/>
      <c r="K85" s="101"/>
      <c r="L85" s="102"/>
      <c r="M85" s="102"/>
      <c r="N85" s="92"/>
    </row>
    <row r="86" spans="1:14" ht="15.95" customHeight="1">
      <c r="A86" s="168" t="s">
        <v>207</v>
      </c>
      <c r="B86" s="171" t="s">
        <v>204</v>
      </c>
      <c r="C86" s="163" t="s">
        <v>206</v>
      </c>
      <c r="D86" s="163" t="s">
        <v>173</v>
      </c>
      <c r="E86" s="102">
        <v>2</v>
      </c>
      <c r="F86" s="87"/>
      <c r="G86" s="102"/>
      <c r="H86" s="87"/>
      <c r="I86" s="101"/>
      <c r="J86" s="87"/>
      <c r="K86" s="101"/>
      <c r="L86" s="102"/>
      <c r="M86" s="102"/>
      <c r="N86" s="92"/>
    </row>
    <row r="87" spans="1:14" ht="15.95" customHeight="1">
      <c r="A87" s="168" t="s">
        <v>205</v>
      </c>
      <c r="B87" s="171" t="s">
        <v>204</v>
      </c>
      <c r="C87" s="163" t="s">
        <v>203</v>
      </c>
      <c r="D87" s="163" t="s">
        <v>173</v>
      </c>
      <c r="E87" s="102">
        <v>1</v>
      </c>
      <c r="F87" s="87"/>
      <c r="G87" s="102"/>
      <c r="H87" s="87"/>
      <c r="I87" s="101"/>
      <c r="J87" s="87"/>
      <c r="K87" s="101"/>
      <c r="L87" s="102"/>
      <c r="M87" s="102"/>
      <c r="N87" s="92"/>
    </row>
    <row r="88" spans="1:14" ht="15.95" customHeight="1">
      <c r="A88" s="168" t="s">
        <v>202</v>
      </c>
      <c r="B88" s="171" t="s">
        <v>195</v>
      </c>
      <c r="C88" s="163" t="s">
        <v>201</v>
      </c>
      <c r="D88" s="163" t="s">
        <v>173</v>
      </c>
      <c r="E88" s="102">
        <v>3</v>
      </c>
      <c r="F88" s="87"/>
      <c r="G88" s="102"/>
      <c r="H88" s="87"/>
      <c r="I88" s="101"/>
      <c r="J88" s="87"/>
      <c r="K88" s="101"/>
      <c r="L88" s="102"/>
      <c r="M88" s="102"/>
      <c r="N88" s="92"/>
    </row>
    <row r="89" spans="1:14" ht="15.95" customHeight="1">
      <c r="A89" s="168" t="s">
        <v>200</v>
      </c>
      <c r="B89" s="171" t="s">
        <v>195</v>
      </c>
      <c r="C89" s="163" t="s">
        <v>199</v>
      </c>
      <c r="D89" s="163" t="s">
        <v>173</v>
      </c>
      <c r="E89" s="102">
        <v>6</v>
      </c>
      <c r="F89" s="87"/>
      <c r="G89" s="102"/>
      <c r="H89" s="87"/>
      <c r="I89" s="101"/>
      <c r="J89" s="87"/>
      <c r="K89" s="101"/>
      <c r="L89" s="102"/>
      <c r="M89" s="102"/>
      <c r="N89" s="92"/>
    </row>
    <row r="90" spans="1:14" ht="15.95" customHeight="1">
      <c r="A90" s="168" t="s">
        <v>198</v>
      </c>
      <c r="B90" s="171" t="s">
        <v>195</v>
      </c>
      <c r="C90" s="163" t="s">
        <v>197</v>
      </c>
      <c r="D90" s="163" t="s">
        <v>173</v>
      </c>
      <c r="E90" s="102">
        <v>3</v>
      </c>
      <c r="F90" s="87"/>
      <c r="G90" s="102"/>
      <c r="H90" s="87"/>
      <c r="I90" s="101"/>
      <c r="J90" s="87"/>
      <c r="K90" s="101"/>
      <c r="L90" s="102"/>
      <c r="M90" s="102"/>
      <c r="N90" s="92"/>
    </row>
    <row r="91" spans="1:14" ht="15.95" customHeight="1">
      <c r="A91" s="168" t="s">
        <v>196</v>
      </c>
      <c r="B91" s="171" t="s">
        <v>195</v>
      </c>
      <c r="C91" s="163" t="s">
        <v>194</v>
      </c>
      <c r="D91" s="163" t="s">
        <v>173</v>
      </c>
      <c r="E91" s="102">
        <v>4</v>
      </c>
      <c r="F91" s="87"/>
      <c r="G91" s="102"/>
      <c r="H91" s="87"/>
      <c r="I91" s="101"/>
      <c r="J91" s="87"/>
      <c r="K91" s="101"/>
      <c r="L91" s="102"/>
      <c r="M91" s="102"/>
      <c r="N91" s="92"/>
    </row>
    <row r="92" spans="1:14" ht="15.95" customHeight="1">
      <c r="A92" s="168" t="s">
        <v>193</v>
      </c>
      <c r="B92" s="171" t="s">
        <v>192</v>
      </c>
      <c r="C92" s="163" t="s">
        <v>191</v>
      </c>
      <c r="D92" s="163" t="s">
        <v>173</v>
      </c>
      <c r="E92" s="102">
        <v>3</v>
      </c>
      <c r="F92" s="87"/>
      <c r="G92" s="102"/>
      <c r="H92" s="87"/>
      <c r="I92" s="101"/>
      <c r="J92" s="87"/>
      <c r="K92" s="101"/>
      <c r="L92" s="102"/>
      <c r="M92" s="102"/>
      <c r="N92" s="92"/>
    </row>
    <row r="93" spans="1:14" ht="15.95" customHeight="1">
      <c r="A93" s="168" t="s">
        <v>190</v>
      </c>
      <c r="B93" s="171" t="s">
        <v>187</v>
      </c>
      <c r="C93" s="163" t="s">
        <v>178</v>
      </c>
      <c r="D93" s="163" t="s">
        <v>173</v>
      </c>
      <c r="E93" s="102">
        <v>3</v>
      </c>
      <c r="F93" s="87"/>
      <c r="G93" s="102"/>
      <c r="H93" s="87"/>
      <c r="I93" s="101"/>
      <c r="J93" s="87"/>
      <c r="K93" s="101"/>
      <c r="L93" s="102"/>
      <c r="M93" s="102"/>
      <c r="N93" s="92"/>
    </row>
    <row r="94" spans="1:14" ht="15.95" customHeight="1">
      <c r="A94" s="168" t="s">
        <v>189</v>
      </c>
      <c r="B94" s="171" t="s">
        <v>187</v>
      </c>
      <c r="C94" s="163" t="s">
        <v>184</v>
      </c>
      <c r="D94" s="163" t="s">
        <v>173</v>
      </c>
      <c r="E94" s="102">
        <v>4</v>
      </c>
      <c r="F94" s="87"/>
      <c r="G94" s="102"/>
      <c r="H94" s="87"/>
      <c r="I94" s="101"/>
      <c r="J94" s="87"/>
      <c r="K94" s="101"/>
      <c r="L94" s="102"/>
      <c r="M94" s="102"/>
      <c r="N94" s="92"/>
    </row>
    <row r="95" spans="1:14" ht="15.95" customHeight="1">
      <c r="A95" s="168" t="s">
        <v>188</v>
      </c>
      <c r="B95" s="171" t="s">
        <v>187</v>
      </c>
      <c r="C95" s="163" t="s">
        <v>181</v>
      </c>
      <c r="D95" s="163" t="s">
        <v>173</v>
      </c>
      <c r="E95" s="102">
        <v>6</v>
      </c>
      <c r="F95" s="87"/>
      <c r="G95" s="102"/>
      <c r="H95" s="87"/>
      <c r="I95" s="101"/>
      <c r="J95" s="87"/>
      <c r="K95" s="101"/>
      <c r="L95" s="102"/>
      <c r="M95" s="102"/>
      <c r="N95" s="92"/>
    </row>
    <row r="96" spans="1:14" ht="15.95" customHeight="1">
      <c r="A96" s="168" t="s">
        <v>186</v>
      </c>
      <c r="B96" s="171" t="s">
        <v>182</v>
      </c>
      <c r="C96" s="163" t="s">
        <v>178</v>
      </c>
      <c r="D96" s="163" t="s">
        <v>173</v>
      </c>
      <c r="E96" s="102">
        <v>3</v>
      </c>
      <c r="F96" s="87"/>
      <c r="G96" s="102"/>
      <c r="H96" s="87"/>
      <c r="I96" s="101"/>
      <c r="J96" s="87"/>
      <c r="K96" s="101"/>
      <c r="L96" s="102"/>
      <c r="M96" s="102"/>
      <c r="N96" s="92"/>
    </row>
    <row r="97" spans="1:14" ht="15.95" customHeight="1">
      <c r="A97" s="168" t="s">
        <v>185</v>
      </c>
      <c r="B97" s="171" t="s">
        <v>182</v>
      </c>
      <c r="C97" s="163" t="s">
        <v>184</v>
      </c>
      <c r="D97" s="163" t="s">
        <v>173</v>
      </c>
      <c r="E97" s="102">
        <v>4</v>
      </c>
      <c r="F97" s="87"/>
      <c r="G97" s="102"/>
      <c r="H97" s="87"/>
      <c r="I97" s="101"/>
      <c r="J97" s="87"/>
      <c r="K97" s="101"/>
      <c r="L97" s="102"/>
      <c r="M97" s="102"/>
      <c r="N97" s="92"/>
    </row>
    <row r="98" spans="1:14" ht="15.95" customHeight="1">
      <c r="A98" s="168" t="s">
        <v>183</v>
      </c>
      <c r="B98" s="171" t="s">
        <v>182</v>
      </c>
      <c r="C98" s="163" t="s">
        <v>181</v>
      </c>
      <c r="D98" s="163" t="s">
        <v>173</v>
      </c>
      <c r="E98" s="102">
        <v>6</v>
      </c>
      <c r="F98" s="87"/>
      <c r="G98" s="102"/>
      <c r="H98" s="87"/>
      <c r="I98" s="101"/>
      <c r="J98" s="87"/>
      <c r="K98" s="101"/>
      <c r="L98" s="102"/>
      <c r="M98" s="102"/>
      <c r="N98" s="92"/>
    </row>
    <row r="99" spans="1:14" ht="15.95" customHeight="1">
      <c r="A99" s="168" t="s">
        <v>180</v>
      </c>
      <c r="B99" s="171" t="s">
        <v>179</v>
      </c>
      <c r="C99" s="163" t="s">
        <v>178</v>
      </c>
      <c r="D99" s="163" t="s">
        <v>177</v>
      </c>
      <c r="E99" s="172">
        <v>3</v>
      </c>
      <c r="F99" s="87"/>
      <c r="G99" s="102"/>
      <c r="H99" s="87"/>
      <c r="I99" s="101"/>
      <c r="J99" s="87"/>
      <c r="K99" s="101"/>
      <c r="L99" s="102"/>
      <c r="M99" s="102"/>
      <c r="N99" s="92"/>
    </row>
    <row r="100" spans="1:14" ht="15.95" customHeight="1">
      <c r="A100" s="168" t="s">
        <v>176</v>
      </c>
      <c r="B100" s="171" t="s">
        <v>175</v>
      </c>
      <c r="C100" s="163" t="s">
        <v>174</v>
      </c>
      <c r="D100" s="163" t="s">
        <v>173</v>
      </c>
      <c r="E100" s="102">
        <v>3</v>
      </c>
      <c r="F100" s="87"/>
      <c r="G100" s="102"/>
      <c r="H100" s="87"/>
      <c r="I100" s="101"/>
      <c r="J100" s="87"/>
      <c r="K100" s="101"/>
      <c r="L100" s="102"/>
      <c r="M100" s="102"/>
      <c r="N100" s="92"/>
    </row>
    <row r="101" spans="1:14" ht="15.95" customHeight="1">
      <c r="A101" s="170"/>
      <c r="B101" s="167" t="s">
        <v>67</v>
      </c>
      <c r="C101" s="163"/>
      <c r="D101" s="163"/>
      <c r="E101" s="169"/>
      <c r="F101" s="87"/>
      <c r="G101" s="117"/>
      <c r="H101" s="113"/>
      <c r="I101" s="117"/>
      <c r="J101" s="113"/>
      <c r="K101" s="117"/>
      <c r="L101" s="117"/>
      <c r="M101" s="117"/>
      <c r="N101" s="92"/>
    </row>
    <row r="102" spans="1:14" ht="15.95" customHeight="1">
      <c r="A102" s="168"/>
      <c r="B102" s="171"/>
      <c r="C102" s="163"/>
      <c r="D102" s="163"/>
      <c r="E102" s="102"/>
      <c r="F102" s="87"/>
      <c r="G102" s="102"/>
      <c r="H102" s="87"/>
      <c r="I102" s="101"/>
      <c r="J102" s="87"/>
      <c r="K102" s="101"/>
      <c r="L102" s="102"/>
      <c r="M102" s="102"/>
      <c r="N102" s="92"/>
    </row>
    <row r="103" spans="1:14" s="13" customFormat="1" ht="15.95" customHeight="1">
      <c r="A103" s="190" t="s">
        <v>172</v>
      </c>
      <c r="B103" s="191" t="s">
        <v>171</v>
      </c>
      <c r="C103" s="178"/>
      <c r="D103" s="178"/>
      <c r="E103" s="179"/>
      <c r="F103" s="178"/>
      <c r="G103" s="178"/>
      <c r="H103" s="178"/>
      <c r="I103" s="178"/>
      <c r="J103" s="178"/>
      <c r="K103" s="178"/>
      <c r="L103" s="178"/>
      <c r="M103" s="178"/>
      <c r="N103" s="178"/>
    </row>
    <row r="104" spans="1:14" ht="15.95" customHeight="1">
      <c r="A104" s="168" t="s">
        <v>170</v>
      </c>
      <c r="B104" s="171" t="s">
        <v>169</v>
      </c>
      <c r="C104" s="163" t="s">
        <v>168</v>
      </c>
      <c r="D104" s="163" t="s">
        <v>167</v>
      </c>
      <c r="E104" s="172">
        <v>86.603000000000009</v>
      </c>
      <c r="F104" s="87"/>
      <c r="G104" s="102"/>
      <c r="H104" s="87"/>
      <c r="I104" s="117"/>
      <c r="J104" s="87"/>
      <c r="K104" s="101"/>
      <c r="L104" s="102"/>
      <c r="M104" s="102"/>
      <c r="N104" s="92"/>
    </row>
    <row r="105" spans="1:14" ht="15.95" customHeight="1">
      <c r="A105" s="168"/>
      <c r="B105" s="171"/>
      <c r="C105" s="163"/>
      <c r="D105" s="163"/>
      <c r="E105" s="102"/>
      <c r="F105" s="87"/>
      <c r="G105" s="117"/>
      <c r="H105" s="87"/>
      <c r="I105" s="117"/>
      <c r="J105" s="87"/>
      <c r="K105" s="101"/>
      <c r="L105" s="102"/>
      <c r="M105" s="117"/>
      <c r="N105" s="92"/>
    </row>
    <row r="106" spans="1:14" ht="15.95" customHeight="1">
      <c r="A106" s="168"/>
      <c r="B106" s="171"/>
      <c r="C106" s="163"/>
      <c r="D106" s="163"/>
      <c r="E106" s="102"/>
      <c r="F106" s="87"/>
      <c r="G106" s="102"/>
      <c r="H106" s="87"/>
      <c r="I106" s="101"/>
      <c r="J106" s="87"/>
      <c r="K106" s="101"/>
      <c r="L106" s="102"/>
      <c r="M106" s="102"/>
      <c r="N106" s="92"/>
    </row>
    <row r="107" spans="1:14" ht="15.95" customHeight="1">
      <c r="A107" s="168"/>
      <c r="B107" s="171"/>
      <c r="C107" s="163"/>
      <c r="D107" s="163"/>
      <c r="E107" s="102"/>
      <c r="F107" s="87"/>
      <c r="G107" s="102"/>
      <c r="H107" s="87"/>
      <c r="I107" s="101"/>
      <c r="J107" s="87"/>
      <c r="K107" s="101"/>
      <c r="L107" s="102"/>
      <c r="M107" s="102"/>
      <c r="N107" s="92"/>
    </row>
    <row r="108" spans="1:14" ht="15.95" customHeight="1">
      <c r="A108" s="168"/>
      <c r="B108" s="171"/>
      <c r="C108" s="163"/>
      <c r="D108" s="163"/>
      <c r="E108" s="102"/>
      <c r="F108" s="87"/>
      <c r="G108" s="102"/>
      <c r="H108" s="87"/>
      <c r="I108" s="101"/>
      <c r="J108" s="87"/>
      <c r="K108" s="101"/>
      <c r="L108" s="102"/>
      <c r="M108" s="102"/>
      <c r="N108" s="92"/>
    </row>
    <row r="109" spans="1:14" ht="15.95" customHeight="1">
      <c r="A109" s="168"/>
      <c r="B109" s="171"/>
      <c r="C109" s="163"/>
      <c r="D109" s="163"/>
      <c r="E109" s="102"/>
      <c r="F109" s="87"/>
      <c r="G109" s="102"/>
      <c r="H109" s="87"/>
      <c r="I109" s="101"/>
      <c r="J109" s="87"/>
      <c r="K109" s="101"/>
      <c r="L109" s="102"/>
      <c r="M109" s="102"/>
      <c r="N109" s="92"/>
    </row>
    <row r="110" spans="1:14" ht="15.95" customHeight="1">
      <c r="A110" s="168"/>
      <c r="B110" s="171"/>
      <c r="C110" s="163"/>
      <c r="D110" s="163"/>
      <c r="E110" s="102"/>
      <c r="F110" s="87"/>
      <c r="G110" s="102"/>
      <c r="H110" s="87"/>
      <c r="I110" s="101"/>
      <c r="J110" s="87"/>
      <c r="K110" s="101"/>
      <c r="L110" s="102"/>
      <c r="M110" s="102"/>
      <c r="N110" s="92"/>
    </row>
    <row r="111" spans="1:14" ht="15.95" customHeight="1">
      <c r="A111" s="168"/>
      <c r="B111" s="171"/>
      <c r="C111" s="163"/>
      <c r="D111" s="163"/>
      <c r="E111" s="102"/>
      <c r="F111" s="87"/>
      <c r="G111" s="102"/>
      <c r="H111" s="87"/>
      <c r="I111" s="101"/>
      <c r="J111" s="87"/>
      <c r="K111" s="101"/>
      <c r="L111" s="102"/>
      <c r="M111" s="102"/>
      <c r="N111" s="92"/>
    </row>
    <row r="112" spans="1:14" ht="15.95" customHeight="1">
      <c r="A112" s="168"/>
      <c r="B112" s="171"/>
      <c r="C112" s="163"/>
      <c r="D112" s="163"/>
      <c r="E112" s="102"/>
      <c r="F112" s="87"/>
      <c r="G112" s="102"/>
      <c r="H112" s="87"/>
      <c r="I112" s="101"/>
      <c r="J112" s="87"/>
      <c r="K112" s="101"/>
      <c r="L112" s="102"/>
      <c r="M112" s="102"/>
      <c r="N112" s="92"/>
    </row>
    <row r="113" spans="1:14" ht="15.95" customHeight="1">
      <c r="A113" s="168"/>
      <c r="B113" s="171"/>
      <c r="C113" s="163"/>
      <c r="D113" s="163"/>
      <c r="E113" s="102"/>
      <c r="F113" s="87"/>
      <c r="G113" s="102"/>
      <c r="H113" s="87"/>
      <c r="I113" s="101"/>
      <c r="J113" s="87"/>
      <c r="K113" s="101"/>
      <c r="L113" s="102"/>
      <c r="M113" s="102"/>
      <c r="N113" s="92"/>
    </row>
    <row r="114" spans="1:14" ht="15.95" customHeight="1">
      <c r="A114" s="168"/>
      <c r="B114" s="171"/>
      <c r="C114" s="163"/>
      <c r="D114" s="163"/>
      <c r="E114" s="102"/>
      <c r="F114" s="87"/>
      <c r="G114" s="102"/>
      <c r="H114" s="87"/>
      <c r="I114" s="101"/>
      <c r="J114" s="87"/>
      <c r="K114" s="101"/>
      <c r="L114" s="102"/>
      <c r="M114" s="102"/>
      <c r="N114" s="92"/>
    </row>
    <row r="115" spans="1:14" ht="15.95" customHeight="1">
      <c r="A115" s="168"/>
      <c r="B115" s="171"/>
      <c r="C115" s="163"/>
      <c r="D115" s="163"/>
      <c r="E115" s="102"/>
      <c r="F115" s="87"/>
      <c r="G115" s="102"/>
      <c r="H115" s="87"/>
      <c r="I115" s="101"/>
      <c r="J115" s="87"/>
      <c r="K115" s="101"/>
      <c r="L115" s="102"/>
      <c r="M115" s="102"/>
      <c r="N115" s="92"/>
    </row>
    <row r="116" spans="1:14" ht="15.95" customHeight="1">
      <c r="A116" s="168"/>
      <c r="B116" s="171"/>
      <c r="C116" s="163"/>
      <c r="D116" s="163"/>
      <c r="E116" s="102"/>
      <c r="F116" s="87"/>
      <c r="G116" s="102"/>
      <c r="H116" s="87"/>
      <c r="I116" s="101"/>
      <c r="J116" s="87"/>
      <c r="K116" s="101"/>
      <c r="L116" s="102"/>
      <c r="M116" s="102"/>
      <c r="N116" s="92"/>
    </row>
    <row r="117" spans="1:14" ht="15.95" customHeight="1">
      <c r="A117" s="168"/>
      <c r="B117" s="171"/>
      <c r="C117" s="163"/>
      <c r="D117" s="163"/>
      <c r="E117" s="102"/>
      <c r="F117" s="87"/>
      <c r="G117" s="102"/>
      <c r="H117" s="87"/>
      <c r="I117" s="101"/>
      <c r="J117" s="87"/>
      <c r="K117" s="101"/>
      <c r="L117" s="102"/>
      <c r="M117" s="102"/>
      <c r="N117" s="92"/>
    </row>
    <row r="118" spans="1:14" ht="15.95" customHeight="1">
      <c r="A118" s="168"/>
      <c r="B118" s="171"/>
      <c r="C118" s="163"/>
      <c r="D118" s="163"/>
      <c r="E118" s="102"/>
      <c r="F118" s="87"/>
      <c r="G118" s="102"/>
      <c r="H118" s="87"/>
      <c r="I118" s="101"/>
      <c r="J118" s="87"/>
      <c r="K118" s="101"/>
      <c r="L118" s="102"/>
      <c r="M118" s="102"/>
      <c r="N118" s="92"/>
    </row>
    <row r="119" spans="1:14" ht="15.95" customHeight="1">
      <c r="A119" s="168"/>
      <c r="B119" s="171"/>
      <c r="C119" s="163"/>
      <c r="D119" s="163"/>
      <c r="E119" s="102"/>
      <c r="F119" s="87"/>
      <c r="G119" s="102"/>
      <c r="H119" s="87"/>
      <c r="I119" s="101"/>
      <c r="J119" s="87"/>
      <c r="K119" s="101"/>
      <c r="L119" s="102"/>
      <c r="M119" s="102"/>
      <c r="N119" s="92"/>
    </row>
    <row r="120" spans="1:14" ht="15.95" customHeight="1">
      <c r="A120" s="168"/>
      <c r="B120" s="171"/>
      <c r="C120" s="163"/>
      <c r="D120" s="163"/>
      <c r="E120" s="102"/>
      <c r="F120" s="87"/>
      <c r="G120" s="102"/>
      <c r="H120" s="87"/>
      <c r="I120" s="101"/>
      <c r="J120" s="87"/>
      <c r="K120" s="101"/>
      <c r="L120" s="102"/>
      <c r="M120" s="102"/>
      <c r="N120" s="92"/>
    </row>
    <row r="121" spans="1:14" ht="15.95" customHeight="1">
      <c r="A121" s="168"/>
      <c r="B121" s="171"/>
      <c r="C121" s="163"/>
      <c r="D121" s="163"/>
      <c r="E121" s="102"/>
      <c r="F121" s="87"/>
      <c r="G121" s="102"/>
      <c r="H121" s="87"/>
      <c r="I121" s="101"/>
      <c r="J121" s="87"/>
      <c r="K121" s="101"/>
      <c r="L121" s="102"/>
      <c r="M121" s="102"/>
      <c r="N121" s="92"/>
    </row>
    <row r="122" spans="1:14" ht="15.95" customHeight="1">
      <c r="A122" s="170"/>
      <c r="B122" s="167" t="s">
        <v>166</v>
      </c>
      <c r="C122" s="163"/>
      <c r="D122" s="163"/>
      <c r="E122" s="169"/>
      <c r="F122" s="87"/>
      <c r="G122" s="117">
        <f>SUM(G101,G32,G20,G105)</f>
        <v>0</v>
      </c>
      <c r="H122" s="113"/>
      <c r="I122" s="117">
        <f>SUM(I101,I32,I20,I105)</f>
        <v>0</v>
      </c>
      <c r="J122" s="113"/>
      <c r="K122" s="117"/>
      <c r="L122" s="117"/>
      <c r="M122" s="117">
        <f>SUM(M101,M32,M20,M105)</f>
        <v>0</v>
      </c>
      <c r="N122" s="92"/>
    </row>
  </sheetData>
  <mergeCells count="11">
    <mergeCell ref="A5:B5"/>
    <mergeCell ref="B1:N1"/>
    <mergeCell ref="F3:G3"/>
    <mergeCell ref="H3:I3"/>
    <mergeCell ref="J3:K3"/>
    <mergeCell ref="L3:M3"/>
    <mergeCell ref="N3:N4"/>
    <mergeCell ref="C3:C4"/>
    <mergeCell ref="D3:D4"/>
    <mergeCell ref="E3:E4"/>
    <mergeCell ref="A3:B4"/>
  </mergeCells>
  <phoneticPr fontId="3" type="noConversion"/>
  <pageMargins left="0.74803149606299213" right="0" top="0.70866141732283472" bottom="0.15748031496062992" header="0.51181102362204722" footer="0.15748031496062992"/>
  <pageSetup paperSize="9" scale="95" fitToHeight="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11</vt:i4>
      </vt:variant>
    </vt:vector>
  </HeadingPairs>
  <TitlesOfParts>
    <vt:vector size="17" baseType="lpstr">
      <vt:lpstr>원가계산서</vt:lpstr>
      <vt:lpstr>총집계</vt:lpstr>
      <vt:lpstr>건축집계 </vt:lpstr>
      <vt:lpstr>내역명세서(건축)</vt:lpstr>
      <vt:lpstr>설비집계</vt:lpstr>
      <vt:lpstr>내역명세서(설비)</vt:lpstr>
      <vt:lpstr>'건축집계 '!Print_Area</vt:lpstr>
      <vt:lpstr>'내역명세서(건축)'!Print_Area</vt:lpstr>
      <vt:lpstr>'내역명세서(설비)'!Print_Area</vt:lpstr>
      <vt:lpstr>설비집계!Print_Area</vt:lpstr>
      <vt:lpstr>원가계산서!Print_Area</vt:lpstr>
      <vt:lpstr>총집계!Print_Area</vt:lpstr>
      <vt:lpstr>'건축집계 '!Print_Titles</vt:lpstr>
      <vt:lpstr>'내역명세서(건축)'!Print_Titles</vt:lpstr>
      <vt:lpstr>'내역명세서(설비)'!Print_Titles</vt:lpstr>
      <vt:lpstr>설비집계!Print_Titles</vt:lpstr>
      <vt:lpstr>총집계!Print_Titles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이준호</cp:lastModifiedBy>
  <cp:lastPrinted>2020-03-03T04:33:40Z</cp:lastPrinted>
  <dcterms:created xsi:type="dcterms:W3CDTF">2013-02-18T05:15:07Z</dcterms:created>
  <dcterms:modified xsi:type="dcterms:W3CDTF">2020-03-06T07:27:39Z</dcterms:modified>
</cp:coreProperties>
</file>