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90" windowWidth="18135" windowHeight="11760"/>
  </bookViews>
  <sheets>
    <sheet name="수량산출서" sheetId="8" r:id="rId1"/>
  </sheets>
  <definedNames>
    <definedName name="_xlnm.Print_Area" localSheetId="0">수량산출서!$A$1:$E$31</definedName>
    <definedName name="_xlnm.Print_Titles" localSheetId="0">수량산출서!$1:$2</definedName>
  </definedNames>
  <calcPr calcId="125725"/>
</workbook>
</file>

<file path=xl/calcChain.xml><?xml version="1.0" encoding="utf-8"?>
<calcChain xmlns="http://schemas.openxmlformats.org/spreadsheetml/2006/main">
  <c r="D14" i="8"/>
  <c r="D26" l="1"/>
  <c r="D25"/>
  <c r="D24"/>
  <c r="D7"/>
  <c r="D6"/>
  <c r="D5"/>
  <c r="D4"/>
</calcChain>
</file>

<file path=xl/sharedStrings.xml><?xml version="1.0" encoding="utf-8"?>
<sst xmlns="http://schemas.openxmlformats.org/spreadsheetml/2006/main" count="86" uniqueCount="62">
  <si>
    <t>품     명</t>
    <phoneticPr fontId="13" type="noConversion"/>
  </si>
  <si>
    <t>규     격</t>
    <phoneticPr fontId="13" type="noConversion"/>
  </si>
  <si>
    <t>단 위</t>
    <phoneticPr fontId="13" type="noConversion"/>
  </si>
  <si>
    <t>수 량</t>
    <phoneticPr fontId="13" type="noConversion"/>
  </si>
  <si>
    <t>산    출    근    거</t>
    <phoneticPr fontId="13" type="noConversion"/>
  </si>
  <si>
    <t>수  량  산  출  서</t>
    <phoneticPr fontId="3" type="noConversion"/>
  </si>
  <si>
    <t>m</t>
    <phoneticPr fontId="13" type="noConversion"/>
  </si>
  <si>
    <t>개</t>
    <phoneticPr fontId="13" type="noConversion"/>
  </si>
  <si>
    <t>식</t>
    <phoneticPr fontId="13" type="noConversion"/>
  </si>
  <si>
    <t>전선관 철거</t>
    <phoneticPr fontId="13" type="noConversion"/>
  </si>
  <si>
    <t>강제전선관 16mm</t>
    <phoneticPr fontId="13" type="noConversion"/>
  </si>
  <si>
    <t>동축케이블 철거</t>
    <phoneticPr fontId="13" type="noConversion"/>
  </si>
  <si>
    <t>5C HFBT</t>
    <phoneticPr fontId="13" type="noConversion"/>
  </si>
  <si>
    <t>전원케이블 철거</t>
    <phoneticPr fontId="13" type="noConversion"/>
  </si>
  <si>
    <t>통신케이블 철거</t>
    <phoneticPr fontId="13" type="noConversion"/>
  </si>
  <si>
    <t>FCVV1.5SQ*20C</t>
    <phoneticPr fontId="13" type="noConversion"/>
  </si>
  <si>
    <t>영상저장장치 철거</t>
    <phoneticPr fontId="13" type="noConversion"/>
  </si>
  <si>
    <t>16CH</t>
    <phoneticPr fontId="13" type="noConversion"/>
  </si>
  <si>
    <t>4CH</t>
    <phoneticPr fontId="13" type="noConversion"/>
  </si>
  <si>
    <t>콘트롤러 철거</t>
    <phoneticPr fontId="13" type="noConversion"/>
  </si>
  <si>
    <t>8CH</t>
    <phoneticPr fontId="13" type="noConversion"/>
  </si>
  <si>
    <t>브라켓 철거</t>
    <phoneticPr fontId="13" type="noConversion"/>
  </si>
  <si>
    <t>천정형</t>
    <phoneticPr fontId="13" type="noConversion"/>
  </si>
  <si>
    <t>스피커 철거</t>
    <phoneticPr fontId="13" type="noConversion"/>
  </si>
  <si>
    <t>컬럼형</t>
    <phoneticPr fontId="13" type="noConversion"/>
  </si>
  <si>
    <t>셀링형</t>
    <phoneticPr fontId="13" type="noConversion"/>
  </si>
  <si>
    <t>개</t>
    <phoneticPr fontId="13" type="noConversion"/>
  </si>
  <si>
    <t>1. 철거공사</t>
    <phoneticPr fontId="13" type="noConversion"/>
  </si>
  <si>
    <t>HFIX 2.5SQ</t>
    <phoneticPr fontId="13" type="noConversion"/>
  </si>
  <si>
    <t>HFIX 1.5SQ</t>
    <phoneticPr fontId="13" type="noConversion"/>
  </si>
  <si>
    <t>2. 설치공사</t>
    <phoneticPr fontId="13" type="noConversion"/>
  </si>
  <si>
    <t>CCTV카메라</t>
    <phoneticPr fontId="13" type="noConversion"/>
  </si>
  <si>
    <t>IP 200만화소, H.265 VPM 적외선</t>
    <phoneticPr fontId="13" type="noConversion"/>
  </si>
  <si>
    <t>브라켓</t>
    <phoneticPr fontId="13" type="noConversion"/>
  </si>
  <si>
    <t>제작사양</t>
    <phoneticPr fontId="13" type="noConversion"/>
  </si>
  <si>
    <t>함체</t>
    <phoneticPr fontId="13" type="noConversion"/>
  </si>
  <si>
    <t>네트워크 스토로지</t>
    <phoneticPr fontId="13" type="noConversion"/>
  </si>
  <si>
    <t>L2 스위치</t>
    <phoneticPr fontId="13" type="noConversion"/>
  </si>
  <si>
    <t>기가비트 28CH 1콘솔, 400W POE</t>
    <phoneticPr fontId="13" type="noConversion"/>
  </si>
  <si>
    <t>컬럼스피커</t>
    <phoneticPr fontId="13" type="noConversion"/>
  </si>
  <si>
    <t>10W</t>
    <phoneticPr fontId="13" type="noConversion"/>
  </si>
  <si>
    <t>전선관</t>
    <phoneticPr fontId="13" type="noConversion"/>
  </si>
  <si>
    <t>UTP 케이블</t>
    <phoneticPr fontId="13" type="noConversion"/>
  </si>
  <si>
    <t>CAT.6 4P</t>
    <phoneticPr fontId="13" type="noConversion"/>
  </si>
  <si>
    <t>스피커 케이블</t>
    <phoneticPr fontId="13" type="noConversion"/>
  </si>
  <si>
    <t xml:space="preserve">CCTV 안내판 </t>
    <phoneticPr fontId="13" type="noConversion"/>
  </si>
  <si>
    <t>스토로지 HDD</t>
    <phoneticPr fontId="13" type="noConversion"/>
  </si>
  <si>
    <t>CCTV 4TB</t>
    <phoneticPr fontId="13" type="noConversion"/>
  </si>
  <si>
    <t>4면촬영카메라</t>
    <phoneticPr fontId="13" type="noConversion"/>
  </si>
  <si>
    <t>IP6M VPM, 1/1.8"CMOS</t>
    <phoneticPr fontId="13" type="noConversion"/>
  </si>
  <si>
    <t>4면촬영제어함체</t>
    <phoneticPr fontId="13" type="noConversion"/>
  </si>
  <si>
    <t>제작, 분체도장</t>
    <phoneticPr fontId="13" type="noConversion"/>
  </si>
  <si>
    <t>시험</t>
    <phoneticPr fontId="13" type="noConversion"/>
  </si>
  <si>
    <t>종합시험</t>
    <phoneticPr fontId="13" type="noConversion"/>
  </si>
  <si>
    <t>m</t>
    <phoneticPr fontId="13" type="noConversion"/>
  </si>
  <si>
    <t>32CH, VPM H.265</t>
    <phoneticPr fontId="13" type="noConversion"/>
  </si>
  <si>
    <t>고재처리</t>
    <phoneticPr fontId="13" type="noConversion"/>
  </si>
  <si>
    <t>경량A</t>
    <phoneticPr fontId="13" type="noConversion"/>
  </si>
  <si>
    <t>kg</t>
    <phoneticPr fontId="13" type="noConversion"/>
  </si>
  <si>
    <t>셀링스피커</t>
    <phoneticPr fontId="13" type="noConversion"/>
  </si>
  <si>
    <t>6W</t>
    <phoneticPr fontId="13" type="noConversion"/>
  </si>
  <si>
    <t>개</t>
    <phoneticPr fontId="13" type="noConversion"/>
  </si>
</sst>
</file>

<file path=xl/styles.xml><?xml version="1.0" encoding="utf-8"?>
<styleSheet xmlns="http://schemas.openxmlformats.org/spreadsheetml/2006/main">
  <numFmts count="17">
    <numFmt numFmtId="41" formatCode="_-* #,##0_-;\-* #,##0_-;_-* &quot;-&quot;_-;_-@_-"/>
    <numFmt numFmtId="176" formatCode="_-&quot;₩&quot;* #,##0.00_-;\!\-&quot;₩&quot;* #,##0.00_-;_-&quot;₩&quot;* &quot;-&quot;??_-;_-@_-"/>
    <numFmt numFmtId="177" formatCode="_-* #,##0.0000000_-;\-* #,##0.0000000_-;_-* &quot;-&quot;_-;_-@_-"/>
    <numFmt numFmtId="178" formatCode="#,##0_);\(#,##0\)"/>
    <numFmt numFmtId="179" formatCode="#,##0;\(#,##0\)"/>
    <numFmt numFmtId="180" formatCode="_-* #,##0.000_-;\-* #,##0.000_-;_-* &quot;-&quot;??_-;_-@_-"/>
    <numFmt numFmtId="182" formatCode="_ * #,##0_ ;_ * \-#,##0_ ;_ * &quot;-&quot;_ ;_ @_ "/>
    <numFmt numFmtId="188" formatCode="###,###,###,###.0"/>
    <numFmt numFmtId="189" formatCode="0.0%;\(0.0%\)"/>
    <numFmt numFmtId="190" formatCode="#,##0.00000;[Red]\-#,##0.00000"/>
    <numFmt numFmtId="191" formatCode="#,##0.0000000;[Red]\-#,##0.0000000"/>
    <numFmt numFmtId="192" formatCode="&quot;₩&quot;#,##0;&quot;₩&quot;&quot;₩&quot;&quot;₩&quot;&quot;₩&quot;\-#,##0"/>
    <numFmt numFmtId="193" formatCode="#,##0;[Red]&quot;-&quot;#,##0"/>
    <numFmt numFmtId="194" formatCode="&quot;₩&quot;#,##0;[Red]&quot;₩&quot;&quot;₩&quot;&quot;₩&quot;&quot;₩&quot;\-#,##0"/>
    <numFmt numFmtId="195" formatCode="_-* #,##0.00_-;&quot;₩&quot;&quot;₩&quot;\-* #,##0.00_-;_-* &quot;-&quot;??_-;_-@_-"/>
    <numFmt numFmtId="196" formatCode="_-&quot;₩&quot;* #,##0.00_-;&quot;₩&quot;&quot;₩&quot;\-&quot;₩&quot;* #,##0.00_-;_-&quot;₩&quot;* &quot;-&quot;??_-;_-@_-"/>
    <numFmt numFmtId="197" formatCode="&quot;₩&quot;#,##0.00;&quot;₩&quot;&quot;₩&quot;&quot;₩&quot;&quot;₩&quot;\-#,##0.00"/>
  </numFmts>
  <fonts count="39"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Times New Roman"/>
      <family val="1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b/>
      <u/>
      <sz val="13"/>
      <name val="굴림체"/>
      <family val="3"/>
      <charset val="129"/>
    </font>
    <font>
      <sz val="11"/>
      <name val="돋움"/>
      <family val="3"/>
      <charset val="129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b/>
      <sz val="11"/>
      <name val="Helv"/>
      <family val="2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2"/>
      <name val="¹UAAA¼"/>
      <family val="1"/>
      <charset val="129"/>
    </font>
    <font>
      <sz val="12"/>
      <name val="System"/>
      <family val="2"/>
      <charset val="129"/>
    </font>
    <font>
      <b/>
      <sz val="12"/>
      <name val="Arial"/>
      <family val="2"/>
    </font>
    <font>
      <sz val="10"/>
      <name val="명조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u/>
      <sz val="6.6"/>
      <color indexed="36"/>
      <name val="돋움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  <family val="2"/>
    </font>
    <font>
      <b/>
      <sz val="8"/>
      <color indexed="8"/>
      <name val="Helv"/>
      <family val="2"/>
    </font>
    <font>
      <sz val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</borders>
  <cellStyleXfs count="109">
    <xf numFmtId="0" fontId="0" fillId="0" borderId="0">
      <alignment vertical="center"/>
    </xf>
    <xf numFmtId="0" fontId="1" fillId="0" borderId="0"/>
    <xf numFmtId="9" fontId="5" fillId="2" borderId="0" applyFill="0" applyBorder="0" applyProtection="0">
      <alignment horizontal="right"/>
    </xf>
    <xf numFmtId="10" fontId="5" fillId="0" borderId="0" applyFill="0" applyBorder="0" applyProtection="0">
      <alignment horizontal="right"/>
    </xf>
    <xf numFmtId="41" fontId="7" fillId="0" borderId="0" applyFont="0" applyFill="0" applyBorder="0" applyAlignment="0" applyProtection="0"/>
    <xf numFmtId="176" fontId="1" fillId="2" borderId="0" applyFill="0" applyBorder="0" applyProtection="0">
      <alignment horizontal="right"/>
    </xf>
    <xf numFmtId="0" fontId="8" fillId="0" borderId="0"/>
    <xf numFmtId="179" fontId="2" fillId="0" borderId="0"/>
    <xf numFmtId="180" fontId="1" fillId="0" borderId="0"/>
    <xf numFmtId="178" fontId="1" fillId="0" borderId="0"/>
    <xf numFmtId="38" fontId="9" fillId="2" borderId="0" applyNumberFormat="0" applyBorder="0" applyAlignment="0" applyProtection="0"/>
    <xf numFmtId="0" fontId="10" fillId="0" borderId="0">
      <alignment horizontal="left"/>
    </xf>
    <xf numFmtId="10" fontId="9" fillId="2" borderId="1" applyNumberFormat="0" applyBorder="0" applyAlignment="0" applyProtection="0"/>
    <xf numFmtId="0" fontId="11" fillId="0" borderId="2"/>
    <xf numFmtId="177" fontId="1" fillId="0" borderId="0"/>
    <xf numFmtId="10" fontId="12" fillId="0" borderId="0" applyFont="0" applyFill="0" applyBorder="0" applyAlignment="0" applyProtection="0"/>
    <xf numFmtId="0" fontId="11" fillId="0" borderId="0"/>
    <xf numFmtId="0" fontId="6" fillId="0" borderId="0" applyFill="0" applyBorder="0" applyProtection="0">
      <alignment horizontal="centerContinuous" vertical="center"/>
    </xf>
    <xf numFmtId="0" fontId="4" fillId="2" borderId="0" applyFill="0" applyBorder="0" applyProtection="0">
      <alignment horizontal="center" vertical="center"/>
    </xf>
    <xf numFmtId="0" fontId="1" fillId="0" borderId="0"/>
    <xf numFmtId="0" fontId="7" fillId="0" borderId="0"/>
    <xf numFmtId="0" fontId="1" fillId="0" borderId="0"/>
    <xf numFmtId="0" fontId="7" fillId="0" borderId="0"/>
    <xf numFmtId="0" fontId="4" fillId="0" borderId="0"/>
    <xf numFmtId="0" fontId="23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1" fillId="0" borderId="0"/>
    <xf numFmtId="0" fontId="23" fillId="0" borderId="0"/>
    <xf numFmtId="0" fontId="31" fillId="0" borderId="0"/>
    <xf numFmtId="0" fontId="24" fillId="0" borderId="0" applyNumberFormat="0"/>
    <xf numFmtId="0" fontId="31" fillId="0" borderId="0"/>
    <xf numFmtId="0" fontId="23" fillId="0" borderId="0"/>
    <xf numFmtId="0" fontId="31" fillId="0" borderId="0"/>
    <xf numFmtId="0" fontId="23" fillId="0" borderId="0"/>
    <xf numFmtId="0" fontId="7" fillId="0" borderId="0" applyFill="0" applyBorder="0" applyAlignment="0"/>
    <xf numFmtId="0" fontId="7" fillId="0" borderId="0" applyFill="0" applyBorder="0" applyAlignment="0"/>
    <xf numFmtId="3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34" fillId="0" borderId="0" applyNumberFormat="0" applyAlignment="0">
      <alignment horizontal="left"/>
    </xf>
    <xf numFmtId="0" fontId="20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90" fontId="12" fillId="0" borderId="0"/>
    <xf numFmtId="191" fontId="12" fillId="0" borderId="0"/>
    <xf numFmtId="0" fontId="35" fillId="0" borderId="0" applyNumberFormat="0" applyAlignment="0">
      <alignment horizontal="left"/>
    </xf>
    <xf numFmtId="0" fontId="25" fillId="0" borderId="5" applyNumberFormat="0" applyAlignment="0" applyProtection="0">
      <alignment horizontal="left" vertical="center"/>
    </xf>
    <xf numFmtId="0" fontId="25" fillId="0" borderId="4">
      <alignment horizontal="left" vertical="center"/>
    </xf>
    <xf numFmtId="188" fontId="4" fillId="0" borderId="0"/>
    <xf numFmtId="0" fontId="1" fillId="0" borderId="0"/>
    <xf numFmtId="0" fontId="12" fillId="0" borderId="0"/>
    <xf numFmtId="30" fontId="36" fillId="0" borderId="0" applyNumberFormat="0" applyFill="0" applyBorder="0" applyAlignment="0" applyProtection="0">
      <alignment horizontal="left"/>
    </xf>
    <xf numFmtId="40" fontId="37" fillId="0" borderId="0" applyBorder="0">
      <alignment horizontal="right"/>
    </xf>
    <xf numFmtId="192" fontId="1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2" fillId="0" borderId="0"/>
    <xf numFmtId="189" fontId="7" fillId="0" borderId="6">
      <alignment horizontal="right" vertical="center"/>
    </xf>
    <xf numFmtId="189" fontId="7" fillId="0" borderId="6">
      <alignment horizontal="right" vertical="center"/>
    </xf>
    <xf numFmtId="193" fontId="30" fillId="0" borderId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6" fillId="0" borderId="7"/>
    <xf numFmtId="4" fontId="28" fillId="0" borderId="0">
      <protection locked="0"/>
    </xf>
    <xf numFmtId="194" fontId="1" fillId="0" borderId="0">
      <protection locked="0"/>
    </xf>
    <xf numFmtId="0" fontId="1" fillId="0" borderId="0"/>
    <xf numFmtId="41" fontId="7" fillId="0" borderId="0" applyFont="0" applyFill="0" applyBorder="0" applyAlignment="0" applyProtection="0"/>
    <xf numFmtId="0" fontId="1" fillId="0" borderId="0" applyFont="0" applyFill="0" applyBorder="0" applyAlignment="0" applyProtection="0"/>
    <xf numFmtId="195" fontId="1" fillId="0" borderId="0">
      <protection locked="0"/>
    </xf>
    <xf numFmtId="0" fontId="15" fillId="0" borderId="0">
      <alignment vertical="center"/>
    </xf>
    <xf numFmtId="0" fontId="1" fillId="0" borderId="0"/>
    <xf numFmtId="0" fontId="28" fillId="0" borderId="8">
      <protection locked="0"/>
    </xf>
    <xf numFmtId="196" fontId="1" fillId="0" borderId="0">
      <protection locked="0"/>
    </xf>
    <xf numFmtId="197" fontId="1" fillId="0" borderId="0"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3">
    <xf numFmtId="0" fontId="0" fillId="0" borderId="0" xfId="0">
      <alignment vertical="center"/>
    </xf>
    <xf numFmtId="0" fontId="14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shrinkToFit="1"/>
    </xf>
    <xf numFmtId="0" fontId="5" fillId="0" borderId="1" xfId="20" applyFont="1" applyBorder="1" applyAlignment="1">
      <alignment horizontal="left" vertical="center" wrapText="1" indent="1"/>
    </xf>
    <xf numFmtId="0" fontId="18" fillId="0" borderId="0" xfId="0" applyFont="1" applyBorder="1" applyAlignment="1">
      <alignment horizontal="center" vertical="center"/>
    </xf>
  </cellXfs>
  <cellStyles count="109">
    <cellStyle name="??&amp;O?&amp;H?_x0008__x000f__x0007_?_x0007__x0001__x0001_" xfId="21"/>
    <cellStyle name="??&amp;O?&amp;H?_x0008_??_x0007__x0001__x0001_" xfId="22"/>
    <cellStyle name="1" xfId="23"/>
    <cellStyle name="AeE­ [0]_AMT " xfId="24"/>
    <cellStyle name="ÅëÈ­ [0]_INQUIRY ¿µ¾÷ÃßÁø " xfId="25"/>
    <cellStyle name="AeE­ [0]_INQUIRY ¿μ¾÷AßAø " xfId="26"/>
    <cellStyle name="AeE­_AMT " xfId="27"/>
    <cellStyle name="ÅëÈ­_INQUIRY ¿µ¾÷ÃßÁø " xfId="28"/>
    <cellStyle name="AeE­_INQUIRY ¿μ¾÷AßAø " xfId="29"/>
    <cellStyle name="AÞ¸¶ [0]_AN°y(1.25) " xfId="30"/>
    <cellStyle name="ÄÞ¸¶ [0]_INQUIRY ¿µ¾÷ÃßÁø " xfId="31"/>
    <cellStyle name="AÞ¸¶ [0]_INQUIRY ¿μ¾÷AßAø " xfId="32"/>
    <cellStyle name="AÞ¸¶_AN°y(1.25) " xfId="33"/>
    <cellStyle name="ÄÞ¸¶_INQUIRY ¿µ¾÷ÃßÁø " xfId="34"/>
    <cellStyle name="AÞ¸¶_INQUIRY ¿μ¾÷AßAø " xfId="35"/>
    <cellStyle name="Ç¥ÁØ_¿µ¾÷ÇöÈ² " xfId="36"/>
    <cellStyle name="C￥AØ_¿μ¾÷CoE² " xfId="37"/>
    <cellStyle name="Ç¥ÁØ_0N-HANDLING " xfId="38"/>
    <cellStyle name="C￥AØ_¾c½A " xfId="39"/>
    <cellStyle name="Ç¥ÁØ_5-1±¤°í " xfId="40"/>
    <cellStyle name="C￥AØ_AN°y(1.25) " xfId="41"/>
    <cellStyle name="Ç¥ÁØ_Áý°èÇ¥(2¿ù) " xfId="42"/>
    <cellStyle name="C￥AØ_SOON1 " xfId="43"/>
    <cellStyle name="Calc Currency (0)" xfId="44"/>
    <cellStyle name="Calc Currency (0) 2" xfId="45"/>
    <cellStyle name="category" xfId="6"/>
    <cellStyle name="Comma [0]" xfId="46"/>
    <cellStyle name="comma zerodec" xfId="7"/>
    <cellStyle name="Comma_ SG&amp;A Bridge " xfId="47"/>
    <cellStyle name="Comm뼬_E&amp;ONW2" xfId="48"/>
    <cellStyle name="Copied" xfId="49"/>
    <cellStyle name="Curren?_x0012_퐀_x0017_?" xfId="50"/>
    <cellStyle name="Currency [0]" xfId="51"/>
    <cellStyle name="Currency_ SG&amp;A Bridge " xfId="52"/>
    <cellStyle name="Currency1" xfId="8"/>
    <cellStyle name="Currency1 2" xfId="53"/>
    <cellStyle name="Dollar (zero dec)" xfId="9"/>
    <cellStyle name="Dollar (zero dec) 2" xfId="54"/>
    <cellStyle name="Entered" xfId="55"/>
    <cellStyle name="Grey" xfId="10"/>
    <cellStyle name="HEADER" xfId="11"/>
    <cellStyle name="Header1" xfId="56"/>
    <cellStyle name="Header2" xfId="57"/>
    <cellStyle name="Input [yellow]" xfId="12"/>
    <cellStyle name="Model" xfId="13"/>
    <cellStyle name="Normal - Style1" xfId="14"/>
    <cellStyle name="Normal - Style1 2" xfId="58"/>
    <cellStyle name="Normal - 유형1" xfId="59"/>
    <cellStyle name="Normal_ SG&amp;A Bridge " xfId="60"/>
    <cellStyle name="Percent [2]" xfId="15"/>
    <cellStyle name="RevList" xfId="61"/>
    <cellStyle name="subhead" xfId="16"/>
    <cellStyle name="Subtotal" xfId="62"/>
    <cellStyle name="title [1]" xfId="17"/>
    <cellStyle name="title [2]" xfId="18"/>
    <cellStyle name="고정소숫점" xfId="63"/>
    <cellStyle name="고정출력1" xfId="64"/>
    <cellStyle name="고정출력2" xfId="65"/>
    <cellStyle name="날짜" xfId="66"/>
    <cellStyle name="달러" xfId="67"/>
    <cellStyle name="뒤에 오는 하이퍼링크_경덕여고(환경개선)-집행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 [0]" xfId="2"/>
    <cellStyle name="백분율 [2]" xfId="3"/>
    <cellStyle name="백분율 10" xfId="106"/>
    <cellStyle name="백분율 11" xfId="99"/>
    <cellStyle name="백분율 12" xfId="107"/>
    <cellStyle name="백분율 13" xfId="98"/>
    <cellStyle name="백분율 14" xfId="108"/>
    <cellStyle name="백분율 2" xfId="74"/>
    <cellStyle name="백분율 3" xfId="73"/>
    <cellStyle name="백분율 4" xfId="103"/>
    <cellStyle name="백분율 5" xfId="101"/>
    <cellStyle name="백분율 6" xfId="104"/>
    <cellStyle name="백분율 7" xfId="102"/>
    <cellStyle name="백분율 8" xfId="105"/>
    <cellStyle name="백분율 9" xfId="100"/>
    <cellStyle name="뷭?_BOOKSHIP" xfId="75"/>
    <cellStyle name="사업장별" xfId="76"/>
    <cellStyle name="사업장별 2" xfId="77"/>
    <cellStyle name="숫자(R)" xfId="78"/>
    <cellStyle name="쉼표 [0] 2" xfId="80"/>
    <cellStyle name="쉼표 [0] 2 2" xfId="81"/>
    <cellStyle name="쉼표 [0] 3" xfId="82"/>
    <cellStyle name="쉼표 [0] 3 2" xfId="83"/>
    <cellStyle name="쉼표 [0] 4" xfId="84"/>
    <cellStyle name="쉼표 [0] 5" xfId="79"/>
    <cellStyle name="스타일 1" xfId="85"/>
    <cellStyle name="안건회계법인" xfId="86"/>
    <cellStyle name="자리수" xfId="87"/>
    <cellStyle name="자리수0" xfId="88"/>
    <cellStyle name="지정되지 않음" xfId="89"/>
    <cellStyle name="콤마 [0]" xfId="4"/>
    <cellStyle name="콤마 [0] 2" xfId="90"/>
    <cellStyle name="콤마 [2]" xfId="5"/>
    <cellStyle name="콤마_  종  합  " xfId="91"/>
    <cellStyle name="퍼센트" xfId="92"/>
    <cellStyle name="표준" xfId="0" builtinId="0"/>
    <cellStyle name="표준 2" xfId="1"/>
    <cellStyle name="표준 2 2" xfId="94"/>
    <cellStyle name="표준 2 3" xfId="93"/>
    <cellStyle name="표준 3" xfId="20"/>
    <cellStyle name="표준 7" xfId="19"/>
    <cellStyle name="합산" xfId="95"/>
    <cellStyle name="화폐기호" xfId="96"/>
    <cellStyle name="화폐기호0" xfId="97"/>
  </cellStyles>
  <dxfs count="0"/>
  <tableStyles count="0" defaultTableStyle="TableStyleMedium9" defaultPivotStyle="PivotStyleLight16"/>
  <colors>
    <mruColors>
      <color rgb="FF0000FF"/>
      <color rgb="FF00B400"/>
      <color rgb="FF00CC00"/>
      <color rgb="FF00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view="pageBreakPreview" zoomScale="115" zoomScaleSheetLayoutView="115" workbookViewId="0">
      <pane ySplit="2" topLeftCell="A3" activePane="bottomLeft" state="frozen"/>
      <selection pane="bottomLeft" activeCell="E35" sqref="E35"/>
    </sheetView>
  </sheetViews>
  <sheetFormatPr defaultRowHeight="16.5"/>
  <cols>
    <col min="1" max="1" width="22.5" style="3" customWidth="1"/>
    <col min="2" max="2" width="26.375" style="3" customWidth="1"/>
    <col min="3" max="3" width="6.25" style="4" customWidth="1"/>
    <col min="4" max="4" width="7.875" style="4" customWidth="1"/>
    <col min="5" max="5" width="57.375" style="3" customWidth="1"/>
  </cols>
  <sheetData>
    <row r="1" spans="1:5" ht="35.25" customHeight="1">
      <c r="A1" s="12" t="s">
        <v>5</v>
      </c>
      <c r="B1" s="12"/>
      <c r="C1" s="12"/>
      <c r="D1" s="12"/>
      <c r="E1" s="12"/>
    </row>
    <row r="2" spans="1:5" s="1" customFormat="1" ht="17.4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17.45" customHeight="1">
      <c r="A3" s="10" t="s">
        <v>27</v>
      </c>
      <c r="B3" s="7"/>
      <c r="C3" s="9"/>
      <c r="D3" s="6"/>
      <c r="E3" s="5"/>
    </row>
    <row r="4" spans="1:5" ht="17.45" customHeight="1">
      <c r="A4" s="7" t="s">
        <v>9</v>
      </c>
      <c r="B4" s="7" t="s">
        <v>10</v>
      </c>
      <c r="C4" s="9" t="s">
        <v>6</v>
      </c>
      <c r="D4" s="6">
        <f>30+176+180</f>
        <v>386</v>
      </c>
      <c r="E4" s="5"/>
    </row>
    <row r="5" spans="1:5" ht="17.45" customHeight="1">
      <c r="A5" s="7" t="s">
        <v>11</v>
      </c>
      <c r="B5" s="7" t="s">
        <v>12</v>
      </c>
      <c r="C5" s="9" t="s">
        <v>6</v>
      </c>
      <c r="D5" s="6">
        <f>150+105+220+240</f>
        <v>715</v>
      </c>
      <c r="E5" s="5"/>
    </row>
    <row r="6" spans="1:5" ht="17.45" customHeight="1">
      <c r="A6" s="7" t="s">
        <v>13</v>
      </c>
      <c r="B6" s="7" t="s">
        <v>28</v>
      </c>
      <c r="C6" s="9" t="s">
        <v>6</v>
      </c>
      <c r="D6" s="6">
        <f>95+105+120+60</f>
        <v>380</v>
      </c>
      <c r="E6" s="5"/>
    </row>
    <row r="7" spans="1:5" ht="17.45" customHeight="1">
      <c r="A7" s="7" t="s">
        <v>14</v>
      </c>
      <c r="B7" s="7" t="s">
        <v>15</v>
      </c>
      <c r="C7" s="9" t="s">
        <v>6</v>
      </c>
      <c r="D7" s="6">
        <f>70+105+105+110</f>
        <v>390</v>
      </c>
      <c r="E7" s="5"/>
    </row>
    <row r="8" spans="1:5" ht="17.45" customHeight="1">
      <c r="A8" s="7" t="s">
        <v>16</v>
      </c>
      <c r="B8" s="7" t="s">
        <v>17</v>
      </c>
      <c r="C8" s="9" t="s">
        <v>7</v>
      </c>
      <c r="D8" s="6">
        <v>2</v>
      </c>
      <c r="E8" s="5"/>
    </row>
    <row r="9" spans="1:5" ht="17.45" customHeight="1">
      <c r="A9" s="7" t="s">
        <v>16</v>
      </c>
      <c r="B9" s="7" t="s">
        <v>18</v>
      </c>
      <c r="C9" s="9" t="s">
        <v>7</v>
      </c>
      <c r="D9" s="6">
        <v>1</v>
      </c>
      <c r="E9" s="5"/>
    </row>
    <row r="10" spans="1:5" ht="17.45" customHeight="1">
      <c r="A10" s="7" t="s">
        <v>19</v>
      </c>
      <c r="B10" s="7" t="s">
        <v>20</v>
      </c>
      <c r="C10" s="8" t="s">
        <v>7</v>
      </c>
      <c r="D10" s="6">
        <v>5</v>
      </c>
      <c r="E10" s="5"/>
    </row>
    <row r="11" spans="1:5" ht="17.45" customHeight="1">
      <c r="A11" s="7" t="s">
        <v>21</v>
      </c>
      <c r="B11" s="7" t="s">
        <v>22</v>
      </c>
      <c r="C11" s="8" t="s">
        <v>7</v>
      </c>
      <c r="D11" s="6">
        <v>12</v>
      </c>
      <c r="E11" s="5"/>
    </row>
    <row r="12" spans="1:5" ht="17.45" customHeight="1">
      <c r="A12" s="7" t="s">
        <v>23</v>
      </c>
      <c r="B12" s="7" t="s">
        <v>24</v>
      </c>
      <c r="C12" s="8" t="s">
        <v>7</v>
      </c>
      <c r="D12" s="6">
        <v>20</v>
      </c>
      <c r="E12" s="5"/>
    </row>
    <row r="13" spans="1:5" ht="17.45" customHeight="1">
      <c r="A13" s="7" t="s">
        <v>23</v>
      </c>
      <c r="B13" s="7" t="s">
        <v>25</v>
      </c>
      <c r="C13" s="8" t="s">
        <v>7</v>
      </c>
      <c r="D13" s="6">
        <v>13</v>
      </c>
      <c r="E13" s="5"/>
    </row>
    <row r="14" spans="1:5" ht="17.45" customHeight="1">
      <c r="A14" s="7" t="s">
        <v>56</v>
      </c>
      <c r="B14" s="7" t="s">
        <v>57</v>
      </c>
      <c r="C14" s="8" t="s">
        <v>58</v>
      </c>
      <c r="D14" s="6">
        <f>386*1.06</f>
        <v>409.16</v>
      </c>
      <c r="E14" s="5"/>
    </row>
    <row r="15" spans="1:5" ht="17.45" customHeight="1">
      <c r="A15" s="7"/>
      <c r="B15" s="7"/>
      <c r="C15" s="8"/>
      <c r="D15" s="6"/>
      <c r="E15" s="5"/>
    </row>
    <row r="16" spans="1:5" ht="17.45" customHeight="1">
      <c r="A16" s="10" t="s">
        <v>30</v>
      </c>
      <c r="B16" s="7"/>
      <c r="C16" s="8"/>
      <c r="D16" s="6"/>
      <c r="E16" s="5"/>
    </row>
    <row r="17" spans="1:5" ht="17.45" customHeight="1">
      <c r="A17" s="7" t="s">
        <v>31</v>
      </c>
      <c r="B17" s="7" t="s">
        <v>32</v>
      </c>
      <c r="C17" s="9" t="s">
        <v>26</v>
      </c>
      <c r="D17" s="9">
        <v>25</v>
      </c>
      <c r="E17" s="5"/>
    </row>
    <row r="18" spans="1:5" ht="17.45" customHeight="1">
      <c r="A18" s="7" t="s">
        <v>33</v>
      </c>
      <c r="B18" s="7" t="s">
        <v>34</v>
      </c>
      <c r="C18" s="9" t="s">
        <v>26</v>
      </c>
      <c r="D18" s="9">
        <v>12</v>
      </c>
      <c r="E18" s="5"/>
    </row>
    <row r="19" spans="1:5" ht="17.45" customHeight="1">
      <c r="A19" s="7" t="s">
        <v>35</v>
      </c>
      <c r="B19" s="7" t="s">
        <v>34</v>
      </c>
      <c r="C19" s="9" t="s">
        <v>26</v>
      </c>
      <c r="D19" s="9">
        <v>12</v>
      </c>
      <c r="E19" s="5"/>
    </row>
    <row r="20" spans="1:5" ht="17.45" customHeight="1">
      <c r="A20" s="7" t="s">
        <v>36</v>
      </c>
      <c r="B20" s="7" t="s">
        <v>55</v>
      </c>
      <c r="C20" s="9" t="s">
        <v>26</v>
      </c>
      <c r="D20" s="9">
        <v>1</v>
      </c>
      <c r="E20" s="5"/>
    </row>
    <row r="21" spans="1:5" ht="17.45" customHeight="1">
      <c r="A21" s="7" t="s">
        <v>37</v>
      </c>
      <c r="B21" s="7" t="s">
        <v>38</v>
      </c>
      <c r="C21" s="9" t="s">
        <v>26</v>
      </c>
      <c r="D21" s="9">
        <v>2</v>
      </c>
      <c r="E21" s="5"/>
    </row>
    <row r="22" spans="1:5" ht="17.45" customHeight="1">
      <c r="A22" s="7" t="s">
        <v>39</v>
      </c>
      <c r="B22" s="7" t="s">
        <v>40</v>
      </c>
      <c r="C22" s="9" t="s">
        <v>26</v>
      </c>
      <c r="D22" s="9">
        <v>20</v>
      </c>
      <c r="E22" s="5"/>
    </row>
    <row r="23" spans="1:5" ht="17.45" customHeight="1">
      <c r="A23" s="7" t="s">
        <v>59</v>
      </c>
      <c r="B23" s="7" t="s">
        <v>60</v>
      </c>
      <c r="C23" s="9" t="s">
        <v>61</v>
      </c>
      <c r="D23" s="9">
        <v>15</v>
      </c>
      <c r="E23" s="5"/>
    </row>
    <row r="24" spans="1:5" ht="17.45" customHeight="1">
      <c r="A24" s="7" t="s">
        <v>41</v>
      </c>
      <c r="B24" s="7" t="s">
        <v>10</v>
      </c>
      <c r="C24" s="9" t="s">
        <v>54</v>
      </c>
      <c r="D24" s="9">
        <f>36+176+176</f>
        <v>388</v>
      </c>
      <c r="E24" s="5"/>
    </row>
    <row r="25" spans="1:5" ht="17.45" customHeight="1">
      <c r="A25" s="7" t="s">
        <v>42</v>
      </c>
      <c r="B25" s="7" t="s">
        <v>43</v>
      </c>
      <c r="C25" s="9" t="s">
        <v>54</v>
      </c>
      <c r="D25" s="9">
        <f>150+171+210+230+246+260</f>
        <v>1267</v>
      </c>
      <c r="E25" s="5"/>
    </row>
    <row r="26" spans="1:5" ht="17.45" customHeight="1">
      <c r="A26" s="7" t="s">
        <v>44</v>
      </c>
      <c r="B26" s="7" t="s">
        <v>29</v>
      </c>
      <c r="C26" s="9" t="s">
        <v>54</v>
      </c>
      <c r="D26" s="9">
        <f>128+100+105+110</f>
        <v>443</v>
      </c>
      <c r="E26" s="5"/>
    </row>
    <row r="27" spans="1:5" ht="17.45" customHeight="1">
      <c r="A27" s="7" t="s">
        <v>45</v>
      </c>
      <c r="B27" s="7" t="s">
        <v>34</v>
      </c>
      <c r="C27" s="9" t="s">
        <v>54</v>
      </c>
      <c r="D27" s="9">
        <v>2</v>
      </c>
      <c r="E27" s="5"/>
    </row>
    <row r="28" spans="1:5" ht="17.45" customHeight="1">
      <c r="A28" s="7" t="s">
        <v>46</v>
      </c>
      <c r="B28" s="7" t="s">
        <v>47</v>
      </c>
      <c r="C28" s="9" t="s">
        <v>54</v>
      </c>
      <c r="D28" s="9">
        <v>2</v>
      </c>
      <c r="E28" s="5"/>
    </row>
    <row r="29" spans="1:5" ht="17.45" customHeight="1">
      <c r="A29" s="7" t="s">
        <v>48</v>
      </c>
      <c r="B29" s="7" t="s">
        <v>49</v>
      </c>
      <c r="C29" s="9" t="s">
        <v>54</v>
      </c>
      <c r="D29" s="9">
        <v>4</v>
      </c>
      <c r="E29" s="5"/>
    </row>
    <row r="30" spans="1:5" ht="17.45" customHeight="1">
      <c r="A30" s="7" t="s">
        <v>50</v>
      </c>
      <c r="B30" s="7" t="s">
        <v>51</v>
      </c>
      <c r="C30" s="9" t="s">
        <v>54</v>
      </c>
      <c r="D30" s="9">
        <v>2</v>
      </c>
      <c r="E30" s="5"/>
    </row>
    <row r="31" spans="1:5" ht="17.45" customHeight="1">
      <c r="A31" s="7" t="s">
        <v>52</v>
      </c>
      <c r="B31" s="7" t="s">
        <v>53</v>
      </c>
      <c r="C31" s="9" t="s">
        <v>8</v>
      </c>
      <c r="D31" s="9">
        <v>1</v>
      </c>
      <c r="E31" s="11"/>
    </row>
    <row r="32" spans="1:5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</sheetData>
  <mergeCells count="1">
    <mergeCell ref="A1:E1"/>
  </mergeCells>
  <phoneticPr fontId="13" type="noConversion"/>
  <printOptions gridLines="1"/>
  <pageMargins left="0.9055118110236221" right="0.70866141732283472" top="0.55118110236220474" bottom="0.47244094488188981" header="0.31496062992125984" footer="0.31496062992125984"/>
  <pageSetup paperSize="9" scale="90" fitToWidth="0" fitToHeight="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수량산출서</vt:lpstr>
      <vt:lpstr>수량산출서!Print_Area</vt:lpstr>
      <vt:lpstr>수량산출서!Print_Titles</vt:lpstr>
    </vt:vector>
  </TitlesOfParts>
  <Company>대구광역시 시설관리공단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김연정</dc:creator>
  <cp:lastModifiedBy>user09</cp:lastModifiedBy>
  <cp:lastPrinted>2019-07-25T01:40:33Z</cp:lastPrinted>
  <dcterms:created xsi:type="dcterms:W3CDTF">2012-04-26T07:53:26Z</dcterms:created>
  <dcterms:modified xsi:type="dcterms:W3CDTF">2019-09-05T05:32:54Z</dcterms:modified>
</cp:coreProperties>
</file>