
<file path=[Content_Types].xml><?xml version="1.0" encoding="utf-8"?>
<Types xmlns="http://schemas.openxmlformats.org/package/2006/content-types"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695" yWindow="435" windowWidth="19320" windowHeight="12150"/>
  </bookViews>
  <sheets>
    <sheet name="원가계산서" sheetId="14" r:id="rId1"/>
    <sheet name="내역서" sheetId="10" r:id="rId2"/>
    <sheet name="일위대가표" sheetId="9" r:id="rId3"/>
    <sheet name="수량산출서" sheetId="13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1">내역서!$A$1:$N$31</definedName>
    <definedName name="_xlnm.Print_Area" localSheetId="3">수량산출서!$A$1:$E$29</definedName>
    <definedName name="_xlnm.Print_Area" localSheetId="2">일위대가표!$A$1:$M$16</definedName>
    <definedName name="Print_TITLE">#REF!</definedName>
    <definedName name="_xlnm.Print_Titles" localSheetId="1">내역서!$1:$4</definedName>
    <definedName name="_xlnm.Print_Titles" localSheetId="3">수량산출서!$1:$3</definedName>
    <definedName name="_xlnm.Print_Titles" localSheetId="2">일위대가표!$1:$4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5725"/>
</workbook>
</file>

<file path=xl/calcChain.xml><?xml version="1.0" encoding="utf-8"?>
<calcChain xmlns="http://schemas.openxmlformats.org/spreadsheetml/2006/main">
  <c r="I15" i="14"/>
  <c r="F9" l="1"/>
  <c r="F10" s="1"/>
  <c r="F13" l="1"/>
  <c r="F12"/>
  <c r="F7" l="1"/>
  <c r="F21" l="1"/>
  <c r="F22" s="1"/>
  <c r="F23" l="1"/>
  <c r="F24" s="1"/>
  <c r="F25" s="1"/>
  <c r="F27" l="1"/>
  <c r="F28" l="1"/>
  <c r="F29" s="1"/>
  <c r="F31" s="1"/>
</calcChain>
</file>

<file path=xl/sharedStrings.xml><?xml version="1.0" encoding="utf-8"?>
<sst xmlns="http://schemas.openxmlformats.org/spreadsheetml/2006/main" count="184" uniqueCount="137">
  <si>
    <t>단위</t>
  </si>
  <si>
    <t>수  량</t>
  </si>
  <si>
    <t>비  고</t>
  </si>
  <si>
    <t>단  가</t>
  </si>
  <si>
    <t>금  액</t>
  </si>
  <si>
    <t>기계경비</t>
  </si>
  <si>
    <t>호 표</t>
  </si>
  <si>
    <t>수량</t>
  </si>
  <si>
    <t>재 료 비</t>
  </si>
  <si>
    <t>노 무 비</t>
  </si>
  <si>
    <t>경    비</t>
  </si>
  <si>
    <t>합    계</t>
  </si>
  <si>
    <t>품        명</t>
  </si>
  <si>
    <t>규        격</t>
  </si>
  <si>
    <t>재  료  비</t>
  </si>
  <si>
    <t>노  무  비</t>
  </si>
  <si>
    <t>경      비</t>
  </si>
  <si>
    <t>합      계</t>
  </si>
  <si>
    <t>직접재료비</t>
  </si>
  <si>
    <t>작업부산물 ( ▲ )</t>
  </si>
  <si>
    <t>소       계 ( Ａ )</t>
  </si>
  <si>
    <t>직접노무비</t>
  </si>
  <si>
    <t>간접노무비</t>
  </si>
  <si>
    <t>×</t>
  </si>
  <si>
    <t>산재보험료</t>
  </si>
  <si>
    <t>안전관리비</t>
  </si>
  <si>
    <t>기 타 경 비</t>
  </si>
  <si>
    <t>(Ａ+Ｂ)</t>
  </si>
  <si>
    <t>합                  계</t>
  </si>
  <si>
    <t>(Ａ+Ｂ+Ｃ)</t>
  </si>
  <si>
    <t>(Ｂ+Ｃ+Ｄ)</t>
  </si>
  <si>
    <t>총       원       가</t>
  </si>
  <si>
    <t>총원가</t>
  </si>
  <si>
    <t>총    공    사    원    가</t>
  </si>
  <si>
    <t>일    위    대    가    표</t>
    <phoneticPr fontId="2" type="noConversion"/>
  </si>
  <si>
    <t>수    량    산    출    서</t>
    <phoneticPr fontId="2" type="noConversion"/>
  </si>
  <si>
    <t>소  계</t>
    <phoneticPr fontId="2" type="noConversion"/>
  </si>
  <si>
    <t>공    사    원    가    계    산    서</t>
    <phoneticPr fontId="2" type="noConversion"/>
  </si>
  <si>
    <t>[제2호표]</t>
  </si>
  <si>
    <t>[제3호표]</t>
  </si>
  <si>
    <t xml:space="preserve">                                                                                                                     </t>
    <phoneticPr fontId="2" type="noConversion"/>
  </si>
  <si>
    <t>금          액</t>
    <phoneticPr fontId="2" type="noConversion"/>
  </si>
  <si>
    <t xml:space="preserve">구      성      비  </t>
    <phoneticPr fontId="2" type="noConversion"/>
  </si>
  <si>
    <t>비          고</t>
    <phoneticPr fontId="2" type="noConversion"/>
  </si>
  <si>
    <t>순
공
사
원
가</t>
    <phoneticPr fontId="2" type="noConversion"/>
  </si>
  <si>
    <t>재
료
비</t>
    <phoneticPr fontId="2" type="noConversion"/>
  </si>
  <si>
    <t>간접재료비</t>
    <phoneticPr fontId="2" type="noConversion"/>
  </si>
  <si>
    <t>노
무
비</t>
    <phoneticPr fontId="9" type="noConversion"/>
  </si>
  <si>
    <t>(직접노무비)</t>
    <phoneticPr fontId="2" type="noConversion"/>
  </si>
  <si>
    <t>소       계 ( Ｂ )</t>
    <phoneticPr fontId="2" type="noConversion"/>
  </si>
  <si>
    <t>경
비</t>
    <phoneticPr fontId="2" type="noConversion"/>
  </si>
  <si>
    <t>(Ｂ)</t>
    <phoneticPr fontId="2" type="noConversion"/>
  </si>
  <si>
    <t>모든공사에 적용</t>
    <phoneticPr fontId="2" type="noConversion"/>
  </si>
  <si>
    <t>고용보험료</t>
    <phoneticPr fontId="9" type="noConversion"/>
  </si>
  <si>
    <t>도급자관급미포함</t>
    <phoneticPr fontId="2" type="noConversion"/>
  </si>
  <si>
    <t>(Ａ+직.노)</t>
    <phoneticPr fontId="2" type="noConversion"/>
  </si>
  <si>
    <t>×</t>
    <phoneticPr fontId="2" type="noConversion"/>
  </si>
  <si>
    <t>4천만원이상 공사에 적용</t>
    <phoneticPr fontId="2" type="noConversion"/>
  </si>
  <si>
    <t>도급자관급포함</t>
    <phoneticPr fontId="2" type="noConversion"/>
  </si>
  <si>
    <t>(재+직노+도급자관급)</t>
    <phoneticPr fontId="2" type="noConversion"/>
  </si>
  <si>
    <t>4천만원이상 공사에 적용
(두개 중 작은값 선택)</t>
    <phoneticPr fontId="2" type="noConversion"/>
  </si>
  <si>
    <t>(재+직노)×1.2</t>
    <phoneticPr fontId="2" type="noConversion"/>
  </si>
  <si>
    <t>국민건강보험료</t>
    <phoneticPr fontId="9" type="noConversion"/>
  </si>
  <si>
    <t>직접노무비</t>
    <phoneticPr fontId="9" type="noConversion"/>
  </si>
  <si>
    <t>1개월이상 공사에 적용</t>
    <phoneticPr fontId="2" type="noConversion"/>
  </si>
  <si>
    <t>국민연금보험료</t>
    <phoneticPr fontId="9" type="noConversion"/>
  </si>
  <si>
    <t>노인장기요양보험료</t>
    <phoneticPr fontId="9" type="noConversion"/>
  </si>
  <si>
    <t>건강보험료</t>
    <phoneticPr fontId="9" type="noConversion"/>
  </si>
  <si>
    <t>환경보전비</t>
    <phoneticPr fontId="2" type="noConversion"/>
  </si>
  <si>
    <t>(A+직.노+기계경비)</t>
    <phoneticPr fontId="2" type="noConversion"/>
  </si>
  <si>
    <t>소       계 ( Ｃ )</t>
    <phoneticPr fontId="9" type="noConversion"/>
  </si>
  <si>
    <t>(Ａ+Ｂ+Ｃ)</t>
    <phoneticPr fontId="2" type="noConversion"/>
  </si>
  <si>
    <t>일 반 관 리 비 (Ｄ)</t>
    <phoneticPr fontId="9" type="noConversion"/>
  </si>
  <si>
    <t>이                 윤</t>
    <phoneticPr fontId="9" type="noConversion"/>
  </si>
  <si>
    <t>폐 기 물  처 리 비</t>
    <phoneticPr fontId="9" type="noConversion"/>
  </si>
  <si>
    <t>부  가  가  치  세</t>
    <phoneticPr fontId="9" type="noConversion"/>
  </si>
  <si>
    <t>합                계</t>
    <phoneticPr fontId="9" type="noConversion"/>
  </si>
  <si>
    <t>관  급  자  재  비</t>
    <phoneticPr fontId="9" type="noConversion"/>
  </si>
  <si>
    <t>품         명</t>
    <phoneticPr fontId="3" type="noConversion"/>
  </si>
  <si>
    <t>규          격</t>
    <phoneticPr fontId="3" type="noConversion"/>
  </si>
  <si>
    <t>단 위</t>
    <phoneticPr fontId="3" type="noConversion"/>
  </si>
  <si>
    <t>수  량</t>
    <phoneticPr fontId="3" type="noConversion"/>
  </si>
  <si>
    <t>산        출        근        거</t>
    <phoneticPr fontId="3" type="noConversion"/>
  </si>
  <si>
    <t>-</t>
    <phoneticPr fontId="2" type="noConversion"/>
  </si>
  <si>
    <t>m</t>
    <phoneticPr fontId="2" type="noConversion"/>
  </si>
  <si>
    <t>[제1호표]</t>
    <phoneticPr fontId="2" type="noConversion"/>
  </si>
  <si>
    <t>보통인부</t>
    <phoneticPr fontId="2" type="noConversion"/>
  </si>
  <si>
    <t>인</t>
    <phoneticPr fontId="2" type="noConversion"/>
  </si>
  <si>
    <t>내   역   서</t>
    <phoneticPr fontId="2" type="noConversion"/>
  </si>
  <si>
    <t>[제5호표]</t>
    <phoneticPr fontId="2" type="noConversion"/>
  </si>
  <si>
    <t>[제6호표]</t>
    <phoneticPr fontId="2" type="noConversion"/>
  </si>
  <si>
    <t>[제7호표]</t>
    <phoneticPr fontId="2" type="noConversion"/>
  </si>
  <si>
    <t>식</t>
    <phoneticPr fontId="2" type="noConversion"/>
  </si>
  <si>
    <t>계</t>
    <phoneticPr fontId="2" type="noConversion"/>
  </si>
  <si>
    <t>[제4호표]</t>
    <phoneticPr fontId="2" type="noConversion"/>
  </si>
  <si>
    <t>[제8호표]</t>
    <phoneticPr fontId="2" type="noConversion"/>
  </si>
  <si>
    <t>㎥</t>
    <phoneticPr fontId="2" type="noConversion"/>
  </si>
  <si>
    <t>방부목지주, PE체인</t>
    <phoneticPr fontId="2" type="noConversion"/>
  </si>
  <si>
    <t>식</t>
    <phoneticPr fontId="2" type="noConversion"/>
  </si>
  <si>
    <t>지주11개, 둘레 15m</t>
    <phoneticPr fontId="2" type="noConversion"/>
  </si>
  <si>
    <t>지주31개, 둘레 48m</t>
    <phoneticPr fontId="2" type="noConversion"/>
  </si>
  <si>
    <t>방부목지주, 강화로프 3줄</t>
    <phoneticPr fontId="2" type="noConversion"/>
  </si>
  <si>
    <t>식</t>
    <phoneticPr fontId="2" type="noConversion"/>
  </si>
  <si>
    <t>식</t>
    <phoneticPr fontId="2" type="noConversion"/>
  </si>
  <si>
    <t>스텐휀스철거(고재포함)</t>
    <phoneticPr fontId="2" type="noConversion"/>
  </si>
  <si>
    <t>-</t>
    <phoneticPr fontId="2" type="noConversion"/>
  </si>
  <si>
    <t>맥문동굴취 및 식재</t>
    <phoneticPr fontId="2" type="noConversion"/>
  </si>
  <si>
    <t>본</t>
    <phoneticPr fontId="2" type="noConversion"/>
  </si>
  <si>
    <t>디딤돌 이설</t>
    <phoneticPr fontId="2" type="noConversion"/>
  </si>
  <si>
    <t>계류덮개설치</t>
    <phoneticPr fontId="2" type="noConversion"/>
  </si>
  <si>
    <t>분수덮개설치</t>
    <phoneticPr fontId="2" type="noConversion"/>
  </si>
  <si>
    <t>[제9호표]</t>
    <phoneticPr fontId="2" type="noConversion"/>
  </si>
  <si>
    <t>[제10호표]</t>
    <phoneticPr fontId="2" type="noConversion"/>
  </si>
  <si>
    <t>돌계단설치</t>
    <phoneticPr fontId="2" type="noConversion"/>
  </si>
  <si>
    <t>조경공</t>
    <phoneticPr fontId="2" type="noConversion"/>
  </si>
  <si>
    <t>[제5호표] 맥문동굴취 및 식재</t>
    <phoneticPr fontId="2" type="noConversion"/>
  </si>
  <si>
    <t>조경공</t>
    <phoneticPr fontId="2" type="noConversion"/>
  </si>
  <si>
    <t>본당</t>
    <phoneticPr fontId="2" type="noConversion"/>
  </si>
  <si>
    <t>본</t>
    <phoneticPr fontId="2" type="noConversion"/>
  </si>
  <si>
    <t>4분얼</t>
    <phoneticPr fontId="2" type="noConversion"/>
  </si>
  <si>
    <t>장비대</t>
    <phoneticPr fontId="2" type="noConversion"/>
  </si>
  <si>
    <t>지주18개, 둘레 23m</t>
    <phoneticPr fontId="2" type="noConversion"/>
  </si>
  <si>
    <t>단수조정(-8188)</t>
    <phoneticPr fontId="2" type="noConversion"/>
  </si>
  <si>
    <t>1. 국채보상공원분수둘레</t>
    <phoneticPr fontId="2" type="noConversion"/>
  </si>
  <si>
    <t>■ 울타리 둘레</t>
    <phoneticPr fontId="2" type="noConversion"/>
  </si>
  <si>
    <t>m</t>
    <phoneticPr fontId="2" type="noConversion"/>
  </si>
  <si>
    <t>m</t>
    <phoneticPr fontId="2" type="noConversion"/>
  </si>
  <si>
    <t>2. 고사분수둘레</t>
    <phoneticPr fontId="2" type="noConversion"/>
  </si>
  <si>
    <t>3. 지구분분수둘레</t>
    <phoneticPr fontId="2" type="noConversion"/>
  </si>
  <si>
    <t>■ 판석넓이</t>
    <phoneticPr fontId="2" type="noConversion"/>
  </si>
  <si>
    <t>1. 바닥분수</t>
    <phoneticPr fontId="2" type="noConversion"/>
  </si>
  <si>
    <t>-</t>
    <phoneticPr fontId="2" type="noConversion"/>
  </si>
  <si>
    <t>2. 계류</t>
    <phoneticPr fontId="2" type="noConversion"/>
  </si>
  <si>
    <t>-</t>
    <phoneticPr fontId="62" type="noConversion"/>
  </si>
  <si>
    <t>50T포천석8㎡, 하지포함</t>
    <phoneticPr fontId="2" type="noConversion"/>
  </si>
  <si>
    <t>50T포천석(일부상주석)4.9㎡</t>
    <phoneticPr fontId="2" type="noConversion"/>
  </si>
  <si>
    <t>1000*1000*800</t>
    <phoneticPr fontId="2" type="noConversion"/>
  </si>
</sst>
</file>

<file path=xl/styles.xml><?xml version="1.0" encoding="utf-8"?>
<styleSheet xmlns="http://schemas.openxmlformats.org/spreadsheetml/2006/main">
  <numFmts count="39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##,###,##0.0#####"/>
    <numFmt numFmtId="177" formatCode="0.00_);[Red]\(0.00\)"/>
    <numFmt numFmtId="178" formatCode="&quot;[제&quot;#,###&quot;호표]&quot;"/>
    <numFmt numFmtId="179" formatCode="#,##0_ ;[Red]&quot;₩&quot;\!\-#,##0&quot;₩&quot;\!\ "/>
    <numFmt numFmtId="180" formatCode="_ &quot;₩&quot;* #,##0_ ;_ &quot;₩&quot;* \-#,##0_ ;_ &quot;₩&quot;* &quot;-&quot;_ ;_ @_ "/>
    <numFmt numFmtId="181" formatCode="_(&quot;$&quot;* #,##0_);_(&quot;$&quot;* \(#,##0\);_(&quot;$&quot;* &quot;-&quot;_);_(@_)"/>
    <numFmt numFmtId="182" formatCode="&quot;$&quot;#,##0_);[Red]\(&quot;$&quot;#,##0\)"/>
    <numFmt numFmtId="183" formatCode="#."/>
    <numFmt numFmtId="184" formatCode="&quot;₩&quot;#,##0;&quot;₩&quot;&quot;₩&quot;&quot;₩&quot;&quot;₩&quot;\-#,##0"/>
    <numFmt numFmtId="185" formatCode="[Red]#,##0"/>
    <numFmt numFmtId="186" formatCode="#,###.00"/>
    <numFmt numFmtId="187" formatCode="#,##0.000"/>
    <numFmt numFmtId="188" formatCode="[Red]#,##0.00"/>
    <numFmt numFmtId="189" formatCode="[Red]#,##0.000"/>
    <numFmt numFmtId="190" formatCode="#,##0;[Red]&quot;-&quot;#,##0"/>
    <numFmt numFmtId="191" formatCode="&quot;₩&quot;#,##0;[Red]&quot;₩&quot;&quot;₩&quot;&quot;₩&quot;&quot;₩&quot;\-#,##0"/>
    <numFmt numFmtId="192" formatCode="_-* #,##0.000_-;\-* #,##0.000_-;_-* &quot;-&quot;_-;_-@_-"/>
    <numFmt numFmtId="193" formatCode="_-* #,##0.00_-;&quot;₩&quot;&quot;₩&quot;\-* #,##0.00_-;_-* &quot;-&quot;??_-;_-@_-"/>
    <numFmt numFmtId="194" formatCode="_-&quot;₩&quot;* #,##0.00_-;&quot;₩&quot;&quot;₩&quot;\-&quot;₩&quot;* #,##0.00_-;_-&quot;₩&quot;* &quot;-&quot;??_-;_-@_-"/>
    <numFmt numFmtId="195" formatCode="&quot;₩&quot;#,##0.00;&quot;₩&quot;&quot;₩&quot;&quot;₩&quot;&quot;₩&quot;\-#,##0.00"/>
    <numFmt numFmtId="196" formatCode="#,##0.00;[Red]&quot;-&quot;#,##0.00"/>
    <numFmt numFmtId="197" formatCode="&quot;S&quot;\ #,##0;[Red]\-&quot;S&quot;\ #,##0"/>
    <numFmt numFmtId="198" formatCode="\$&quot;_x000c_ _x0001_-)_x0008__x0004__x0000__x0000__x0005__x0002_&quot;;[Red]\(\$#,##0\)"/>
    <numFmt numFmtId="199" formatCode="_ * #,##0.00_ ;_ * \-#,##0.00_ ;_ * &quot;-&quot;??_ ;_ @_ "/>
    <numFmt numFmtId="200" formatCode="&quot;S&quot;\ #,##0;\-&quot;S&quot;\ #,##0"/>
    <numFmt numFmtId="201" formatCode="0.0000000"/>
    <numFmt numFmtId="202" formatCode="\(&quot;$&quot;#,##0\);\(&quot;$&quot;#,##0\)"/>
    <numFmt numFmtId="203" formatCode="0.000"/>
    <numFmt numFmtId="204" formatCode="#,##0.0\ ;\(#,##0.0\);&quot;-&quot;\ "/>
    <numFmt numFmtId="205" formatCode="&quot;?#,##0;[Red]\-&quot;&quot;?&quot;#,##0"/>
    <numFmt numFmtId="206" formatCode="0.0"/>
    <numFmt numFmtId="207" formatCode="0.0000"/>
    <numFmt numFmtId="208" formatCode="_-* #,##0\ &quot;DM&quot;_-;\-* #,##0\ &quot;DM&quot;_-;_-* &quot;-&quot;\ &quot;DM&quot;_-;_-@_-"/>
    <numFmt numFmtId="209" formatCode="_-* #,##0.00\ &quot;DM&quot;_-;\-* #,##0.00\ &quot;DM&quot;_-;_-* &quot;-&quot;??\ &quot;DM&quot;_-;_-@_-"/>
    <numFmt numFmtId="210" formatCode="#,##0.0"/>
    <numFmt numFmtId="211" formatCode="0.0000_ "/>
  </numFmts>
  <fonts count="67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6"/>
      <name val="굴림"/>
      <family val="3"/>
      <charset val="129"/>
    </font>
    <font>
      <b/>
      <sz val="20"/>
      <name val="굴림"/>
      <family val="3"/>
      <charset val="129"/>
    </font>
    <font>
      <b/>
      <sz val="11"/>
      <name val="굴림"/>
      <family val="3"/>
      <charset val="129"/>
    </font>
    <font>
      <b/>
      <sz val="18"/>
      <name val="굴림"/>
      <family val="3"/>
      <charset val="129"/>
    </font>
    <font>
      <sz val="14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7"/>
      <name val="굴림"/>
      <family val="3"/>
      <charset val="129"/>
    </font>
    <font>
      <b/>
      <u/>
      <sz val="20"/>
      <name val="굴림"/>
      <family val="3"/>
      <charset val="129"/>
    </font>
    <font>
      <sz val="8"/>
      <name val="굴림"/>
      <family val="3"/>
      <charset val="129"/>
    </font>
    <font>
      <sz val="11"/>
      <name val="굴림"/>
      <family val="3"/>
      <charset val="129"/>
    </font>
    <font>
      <b/>
      <sz val="8"/>
      <name val="굴림"/>
      <family val="3"/>
      <charset val="129"/>
    </font>
    <font>
      <sz val="12"/>
      <name val="굴림"/>
      <family val="3"/>
      <charset val="129"/>
    </font>
    <font>
      <sz val="8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8"/>
      <color theme="1"/>
      <name val="굴림"/>
      <family val="3"/>
      <charset val="129"/>
    </font>
    <font>
      <b/>
      <sz val="9"/>
      <name val="굴림"/>
      <family val="3"/>
      <charset val="129"/>
    </font>
    <font>
      <sz val="9"/>
      <name val="굴림"/>
      <family val="3"/>
      <charset val="129"/>
    </font>
    <font>
      <sz val="8"/>
      <color rgb="FFFF0000"/>
      <name val="굴림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8F8A6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double">
        <color indexed="8"/>
      </bottom>
      <diagonal/>
    </border>
    <border>
      <left style="medium">
        <color indexed="64"/>
      </left>
      <right/>
      <top style="double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8"/>
      </diagonal>
    </border>
    <border diagonalDown="1">
      <left/>
      <right/>
      <top style="medium">
        <color indexed="64"/>
      </top>
      <bottom style="medium">
        <color indexed="64"/>
      </bottom>
      <diagonal style="thin">
        <color indexed="8"/>
      </diagonal>
    </border>
    <border diagonalDown="1">
      <left/>
      <right style="thin">
        <color indexed="8"/>
      </right>
      <top style="medium">
        <color indexed="64"/>
      </top>
      <bottom style="medium">
        <color indexed="64"/>
      </bottom>
      <diagonal style="thin">
        <color indexed="8"/>
      </diagonal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66">
    <xf numFmtId="0" fontId="0" fillId="0" borderId="0">
      <alignment vertical="center"/>
    </xf>
    <xf numFmtId="180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0" fillId="0" borderId="0"/>
    <xf numFmtId="0" fontId="1" fillId="0" borderId="0"/>
    <xf numFmtId="0" fontId="4" fillId="0" borderId="0"/>
    <xf numFmtId="0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182" fontId="12" fillId="0" borderId="0" applyFont="0" applyFill="0" applyBorder="0" applyAlignment="0" applyProtection="0"/>
    <xf numFmtId="183" fontId="15" fillId="0" borderId="0">
      <protection locked="0"/>
    </xf>
    <xf numFmtId="9" fontId="10" fillId="0" borderId="0">
      <protection locked="0"/>
    </xf>
    <xf numFmtId="184" fontId="10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8" fillId="0" borderId="0" applyFont="0"/>
    <xf numFmtId="0" fontId="19" fillId="0" borderId="0" applyNumberFormat="0" applyFill="0" applyBorder="0" applyAlignment="0" applyProtection="0">
      <alignment vertical="top"/>
      <protection locked="0"/>
    </xf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1" fillId="0" borderId="0"/>
    <xf numFmtId="185" fontId="22" fillId="0" borderId="1" applyBorder="0"/>
    <xf numFmtId="186" fontId="23" fillId="0" borderId="2" applyNumberFormat="0" applyBorder="0" applyAlignment="0"/>
    <xf numFmtId="187" fontId="22" fillId="0" borderId="3"/>
    <xf numFmtId="4" fontId="22" fillId="0" borderId="1"/>
    <xf numFmtId="188" fontId="22" fillId="0" borderId="1"/>
    <xf numFmtId="189" fontId="22" fillId="0" borderId="1"/>
    <xf numFmtId="190" fontId="24" fillId="0" borderId="0">
      <alignment vertical="center"/>
    </xf>
    <xf numFmtId="0" fontId="11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6" fillId="0" borderId="4"/>
    <xf numFmtId="4" fontId="17" fillId="0" borderId="0">
      <protection locked="0"/>
    </xf>
    <xf numFmtId="191" fontId="10" fillId="0" borderId="0">
      <protection locked="0"/>
    </xf>
    <xf numFmtId="0" fontId="10" fillId="0" borderId="0"/>
    <xf numFmtId="41" fontId="1" fillId="0" borderId="0" applyFont="0" applyFill="0" applyBorder="0" applyAlignment="0" applyProtection="0"/>
    <xf numFmtId="41" fontId="27" fillId="0" borderId="5"/>
    <xf numFmtId="192" fontId="28" fillId="0" borderId="6">
      <alignment vertical="center"/>
    </xf>
    <xf numFmtId="43" fontId="29" fillId="0" borderId="0" applyFont="0" applyFill="0" applyBorder="0" applyAlignment="0" applyProtection="0"/>
    <xf numFmtId="193" fontId="10" fillId="0" borderId="0">
      <protection locked="0"/>
    </xf>
    <xf numFmtId="0" fontId="1" fillId="0" borderId="0"/>
    <xf numFmtId="0" fontId="1" fillId="0" borderId="0"/>
    <xf numFmtId="3" fontId="5" fillId="0" borderId="0"/>
    <xf numFmtId="0" fontId="1" fillId="0" borderId="0"/>
    <xf numFmtId="0" fontId="17" fillId="0" borderId="7">
      <protection locked="0"/>
    </xf>
    <xf numFmtId="194" fontId="10" fillId="0" borderId="0">
      <protection locked="0"/>
    </xf>
    <xf numFmtId="195" fontId="10" fillId="0" borderId="0">
      <protection locked="0"/>
    </xf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183" fontId="17" fillId="0" borderId="0">
      <protection locked="0"/>
    </xf>
    <xf numFmtId="183" fontId="17" fillId="0" borderId="0">
      <protection locked="0"/>
    </xf>
    <xf numFmtId="183" fontId="17" fillId="0" borderId="0">
      <protection locked="0"/>
    </xf>
    <xf numFmtId="183" fontId="15" fillId="0" borderId="0">
      <protection locked="0"/>
    </xf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190" fontId="10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2" fillId="0" borderId="0" applyFont="0" applyFill="0" applyBorder="0" applyAlignment="0" applyProtection="0"/>
    <xf numFmtId="183" fontId="17" fillId="0" borderId="0">
      <protection locked="0"/>
    </xf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183" fontId="15" fillId="0" borderId="0">
      <protection locked="0"/>
    </xf>
    <xf numFmtId="183" fontId="15" fillId="0" borderId="0">
      <protection locked="0"/>
    </xf>
    <xf numFmtId="0" fontId="35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196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2" fillId="0" borderId="0" applyFont="0" applyFill="0" applyBorder="0" applyAlignment="0" applyProtection="0"/>
    <xf numFmtId="180" fontId="10" fillId="0" borderId="0" applyFont="0" applyFill="0" applyBorder="0" applyAlignment="0" applyProtection="0"/>
    <xf numFmtId="183" fontId="17" fillId="0" borderId="0">
      <protection locked="0"/>
    </xf>
    <xf numFmtId="0" fontId="36" fillId="0" borderId="0"/>
    <xf numFmtId="183" fontId="15" fillId="0" borderId="0">
      <protection locked="0"/>
    </xf>
    <xf numFmtId="0" fontId="37" fillId="0" borderId="0"/>
    <xf numFmtId="0" fontId="38" fillId="0" borderId="0"/>
    <xf numFmtId="0" fontId="32" fillId="0" borderId="0"/>
    <xf numFmtId="0" fontId="36" fillId="0" borderId="0"/>
    <xf numFmtId="0" fontId="36" fillId="0" borderId="0"/>
    <xf numFmtId="0" fontId="34" fillId="0" borderId="0"/>
    <xf numFmtId="0" fontId="32" fillId="0" borderId="0"/>
    <xf numFmtId="0" fontId="34" fillId="0" borderId="0"/>
    <xf numFmtId="0" fontId="32" fillId="0" borderId="0"/>
    <xf numFmtId="0" fontId="34" fillId="0" borderId="0"/>
    <xf numFmtId="0" fontId="32" fillId="0" borderId="0"/>
    <xf numFmtId="0" fontId="39" fillId="0" borderId="0"/>
    <xf numFmtId="197" fontId="1" fillId="0" borderId="0" applyFill="0" applyBorder="0" applyAlignment="0"/>
    <xf numFmtId="0" fontId="40" fillId="0" borderId="0"/>
    <xf numFmtId="0" fontId="11" fillId="0" borderId="0" applyFont="0" applyFill="0" applyBorder="0" applyAlignment="0" applyProtection="0"/>
    <xf numFmtId="183" fontId="17" fillId="0" borderId="0">
      <protection locked="0"/>
    </xf>
    <xf numFmtId="183" fontId="41" fillId="0" borderId="0">
      <protection locked="0"/>
    </xf>
    <xf numFmtId="38" fontId="42" fillId="0" borderId="0" applyFont="0" applyFill="0" applyBorder="0" applyAlignment="0" applyProtection="0"/>
    <xf numFmtId="198" fontId="1" fillId="0" borderId="0"/>
    <xf numFmtId="199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0" fontId="43" fillId="0" borderId="0" applyNumberFormat="0" applyAlignment="0">
      <alignment horizontal="left"/>
    </xf>
    <xf numFmtId="183" fontId="41" fillId="0" borderId="0">
      <protection locked="0"/>
    </xf>
    <xf numFmtId="182" fontId="42" fillId="0" borderId="0" applyFont="0" applyFill="0" applyBorder="0" applyAlignment="0" applyProtection="0"/>
    <xf numFmtId="200" fontId="1" fillId="0" borderId="0" applyFont="0" applyFill="0" applyBorder="0" applyAlignment="0" applyProtection="0"/>
    <xf numFmtId="201" fontId="10" fillId="0" borderId="0" applyFont="0" applyFill="0" applyBorder="0" applyAlignment="0" applyProtection="0"/>
    <xf numFmtId="202" fontId="1" fillId="0" borderId="0"/>
    <xf numFmtId="183" fontId="41" fillId="0" borderId="0">
      <protection locked="0"/>
    </xf>
    <xf numFmtId="186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/>
    <xf numFmtId="0" fontId="44" fillId="0" borderId="0" applyNumberFormat="0" applyAlignment="0">
      <alignment horizontal="left"/>
    </xf>
    <xf numFmtId="183" fontId="41" fillId="0" borderId="0">
      <protection locked="0"/>
    </xf>
    <xf numFmtId="38" fontId="45" fillId="2" borderId="0" applyNumberFormat="0" applyBorder="0" applyAlignment="0" applyProtection="0"/>
    <xf numFmtId="181" fontId="46" fillId="0" borderId="0" applyFont="0" applyFill="0" applyBorder="0" applyAlignment="0" applyProtection="0"/>
    <xf numFmtId="0" fontId="47" fillId="0" borderId="0">
      <alignment horizontal="left"/>
    </xf>
    <xf numFmtId="0" fontId="48" fillId="0" borderId="8" applyNumberFormat="0" applyAlignment="0" applyProtection="0">
      <alignment horizontal="left" vertical="center"/>
    </xf>
    <xf numFmtId="0" fontId="48" fillId="0" borderId="9">
      <alignment horizontal="left" vertical="center"/>
    </xf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3" fontId="50" fillId="0" borderId="0">
      <protection locked="0"/>
    </xf>
    <xf numFmtId="183" fontId="50" fillId="0" borderId="0">
      <protection locked="0"/>
    </xf>
    <xf numFmtId="180" fontId="10" fillId="0" borderId="0" applyFont="0" applyFill="0" applyBorder="0" applyAlignment="0" applyProtection="0"/>
    <xf numFmtId="10" fontId="45" fillId="3" borderId="6" applyNumberFormat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51" fillId="0" borderId="1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37" fontId="52" fillId="0" borderId="0"/>
    <xf numFmtId="205" fontId="1" fillId="0" borderId="0"/>
    <xf numFmtId="0" fontId="11" fillId="0" borderId="0"/>
    <xf numFmtId="183" fontId="41" fillId="0" borderId="0">
      <protection locked="0"/>
    </xf>
    <xf numFmtId="10" fontId="11" fillId="0" borderId="0" applyFont="0" applyFill="0" applyBorder="0" applyAlignment="0" applyProtection="0"/>
    <xf numFmtId="0" fontId="25" fillId="0" borderId="0">
      <protection locked="0"/>
    </xf>
    <xf numFmtId="30" fontId="53" fillId="0" borderId="0" applyNumberFormat="0" applyFill="0" applyBorder="0" applyAlignment="0" applyProtection="0">
      <alignment horizontal="left"/>
    </xf>
    <xf numFmtId="0" fontId="11" fillId="0" borderId="0"/>
    <xf numFmtId="0" fontId="51" fillId="0" borderId="0"/>
    <xf numFmtId="40" fontId="54" fillId="0" borderId="0" applyBorder="0">
      <alignment horizontal="right"/>
    </xf>
    <xf numFmtId="42" fontId="1" fillId="0" borderId="0" applyFont="0" applyFill="0" applyBorder="0" applyAlignment="0" applyProtection="0"/>
    <xf numFmtId="183" fontId="41" fillId="0" borderId="11">
      <protection locked="0"/>
    </xf>
    <xf numFmtId="0" fontId="3" fillId="0" borderId="12">
      <alignment horizontal="left"/>
    </xf>
    <xf numFmtId="206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8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32">
    <xf numFmtId="0" fontId="0" fillId="0" borderId="0" xfId="0">
      <alignment vertical="center"/>
    </xf>
    <xf numFmtId="3" fontId="6" fillId="0" borderId="0" xfId="56" applyFont="1" applyBorder="1" applyAlignment="1">
      <alignment horizontal="left" vertical="center"/>
    </xf>
    <xf numFmtId="3" fontId="7" fillId="0" borderId="0" xfId="56" applyNumberFormat="1" applyFont="1" applyAlignment="1" applyProtection="1">
      <alignment vertical="center"/>
      <protection locked="0"/>
    </xf>
    <xf numFmtId="3" fontId="7" fillId="0" borderId="0" xfId="56" applyNumberFormat="1" applyFont="1" applyAlignment="1">
      <alignment vertical="center" shrinkToFit="1"/>
    </xf>
    <xf numFmtId="3" fontId="8" fillId="0" borderId="0" xfId="56" applyNumberFormat="1" applyFont="1" applyAlignment="1">
      <alignment vertical="center"/>
    </xf>
    <xf numFmtId="3" fontId="8" fillId="0" borderId="0" xfId="56" applyFont="1" applyBorder="1" applyAlignment="1">
      <alignment horizontal="left" vertical="center"/>
    </xf>
    <xf numFmtId="0" fontId="55" fillId="0" borderId="0" xfId="0" applyFont="1" applyFill="1" applyAlignment="1">
      <alignment vertical="center"/>
    </xf>
    <xf numFmtId="0" fontId="55" fillId="0" borderId="0" xfId="0" applyFont="1" applyFill="1" applyAlignment="1">
      <alignment horizontal="right" vertical="center"/>
    </xf>
    <xf numFmtId="0" fontId="55" fillId="0" borderId="0" xfId="0" applyFont="1" applyFill="1" applyAlignment="1">
      <alignment horizontal="center" vertical="center"/>
    </xf>
    <xf numFmtId="0" fontId="55" fillId="0" borderId="0" xfId="0" applyFont="1" applyAlignment="1">
      <alignment vertical="center"/>
    </xf>
    <xf numFmtId="0" fontId="55" fillId="0" borderId="0" xfId="0" applyFont="1" applyAlignment="1">
      <alignment horizontal="right" vertical="center"/>
    </xf>
    <xf numFmtId="0" fontId="55" fillId="0" borderId="0" xfId="0" applyFont="1" applyAlignment="1">
      <alignment horizontal="center" vertical="center"/>
    </xf>
    <xf numFmtId="0" fontId="55" fillId="0" borderId="0" xfId="0" applyFont="1" applyAlignment="1">
      <alignment horizontal="left" vertical="center"/>
    </xf>
    <xf numFmtId="0" fontId="57" fillId="0" borderId="0" xfId="0" applyFont="1" applyFill="1" applyAlignment="1">
      <alignment vertical="center"/>
    </xf>
    <xf numFmtId="0" fontId="56" fillId="0" borderId="0" xfId="0" applyFont="1" applyFill="1" applyAlignment="1">
      <alignment horizontal="center" vertical="center"/>
    </xf>
    <xf numFmtId="0" fontId="57" fillId="0" borderId="6" xfId="0" applyFont="1" applyFill="1" applyBorder="1" applyAlignment="1">
      <alignment vertical="center"/>
    </xf>
    <xf numFmtId="0" fontId="58" fillId="0" borderId="0" xfId="55" applyFont="1"/>
    <xf numFmtId="0" fontId="5" fillId="0" borderId="0" xfId="55" applyFont="1"/>
    <xf numFmtId="0" fontId="55" fillId="0" borderId="0" xfId="0" applyFont="1" applyFill="1" applyAlignment="1">
      <alignment vertical="center" shrinkToFit="1"/>
    </xf>
    <xf numFmtId="177" fontId="56" fillId="0" borderId="0" xfId="0" applyNumberFormat="1" applyFont="1" applyFill="1" applyAlignment="1">
      <alignment horizontal="center" vertical="center"/>
    </xf>
    <xf numFmtId="0" fontId="57" fillId="0" borderId="6" xfId="0" applyFont="1" applyBorder="1" applyAlignment="1">
      <alignment horizontal="right" vertical="center"/>
    </xf>
    <xf numFmtId="0" fontId="57" fillId="0" borderId="6" xfId="0" applyFont="1" applyFill="1" applyBorder="1" applyAlignment="1">
      <alignment horizontal="right" vertical="center"/>
    </xf>
    <xf numFmtId="0" fontId="55" fillId="0" borderId="0" xfId="0" applyFont="1" applyFill="1" applyAlignment="1">
      <alignment horizontal="center" vertical="center" shrinkToFit="1"/>
    </xf>
    <xf numFmtId="177" fontId="57" fillId="0" borderId="6" xfId="0" applyNumberFormat="1" applyFont="1" applyFill="1" applyBorder="1" applyAlignment="1">
      <alignment horizontal="center" vertical="center"/>
    </xf>
    <xf numFmtId="0" fontId="59" fillId="7" borderId="6" xfId="0" applyFont="1" applyFill="1" applyBorder="1" applyAlignment="1">
      <alignment horizontal="left" vertical="center"/>
    </xf>
    <xf numFmtId="0" fontId="57" fillId="7" borderId="6" xfId="0" applyFont="1" applyFill="1" applyBorder="1" applyAlignment="1">
      <alignment horizontal="center" vertical="center"/>
    </xf>
    <xf numFmtId="177" fontId="57" fillId="7" borderId="6" xfId="0" applyNumberFormat="1" applyFont="1" applyFill="1" applyBorder="1" applyAlignment="1">
      <alignment horizontal="center" vertical="center"/>
    </xf>
    <xf numFmtId="0" fontId="60" fillId="0" borderId="0" xfId="0" applyFont="1" applyFill="1" applyAlignment="1">
      <alignment vertical="center" shrinkToFit="1"/>
    </xf>
    <xf numFmtId="211" fontId="60" fillId="0" borderId="0" xfId="0" applyNumberFormat="1" applyFont="1" applyFill="1" applyAlignment="1">
      <alignment vertical="center" shrinkToFit="1"/>
    </xf>
    <xf numFmtId="0" fontId="57" fillId="0" borderId="6" xfId="0" applyFont="1" applyFill="1" applyBorder="1" applyAlignment="1">
      <alignment horizontal="left" vertical="center" shrinkToFit="1"/>
    </xf>
    <xf numFmtId="41" fontId="57" fillId="0" borderId="6" xfId="164" applyFont="1" applyFill="1" applyBorder="1" applyAlignment="1">
      <alignment horizontal="right" vertical="center"/>
    </xf>
    <xf numFmtId="0" fontId="57" fillId="0" borderId="6" xfId="0" applyFont="1" applyFill="1" applyBorder="1" applyAlignment="1">
      <alignment vertical="center" shrinkToFit="1"/>
    </xf>
    <xf numFmtId="0" fontId="57" fillId="7" borderId="6" xfId="0" applyFont="1" applyFill="1" applyBorder="1" applyAlignment="1">
      <alignment horizontal="center" vertical="center" shrinkToFit="1"/>
    </xf>
    <xf numFmtId="178" fontId="57" fillId="0" borderId="6" xfId="0" applyNumberFormat="1" applyFont="1" applyFill="1" applyBorder="1" applyAlignment="1">
      <alignment horizontal="center" vertical="center" shrinkToFit="1"/>
    </xf>
    <xf numFmtId="0" fontId="59" fillId="0" borderId="6" xfId="0" applyFont="1" applyFill="1" applyBorder="1" applyAlignment="1">
      <alignment horizontal="center" vertical="center" shrinkToFit="1"/>
    </xf>
    <xf numFmtId="0" fontId="59" fillId="0" borderId="6" xfId="0" applyNumberFormat="1" applyFont="1" applyFill="1" applyBorder="1" applyAlignment="1">
      <alignment horizontal="center" vertical="center" shrinkToFit="1"/>
    </xf>
    <xf numFmtId="0" fontId="57" fillId="0" borderId="6" xfId="0" quotePrefix="1" applyFont="1" applyFill="1" applyBorder="1" applyAlignment="1">
      <alignment horizontal="center" vertical="center" shrinkToFit="1"/>
    </xf>
    <xf numFmtId="0" fontId="59" fillId="0" borderId="6" xfId="0" quotePrefix="1" applyFont="1" applyFill="1" applyBorder="1" applyAlignment="1">
      <alignment horizontal="center" vertical="center" shrinkToFit="1"/>
    </xf>
    <xf numFmtId="41" fontId="57" fillId="0" borderId="6" xfId="164" applyFont="1" applyFill="1" applyBorder="1" applyAlignment="1">
      <alignment horizontal="right" vertical="center" shrinkToFit="1"/>
    </xf>
    <xf numFmtId="0" fontId="59" fillId="0" borderId="6" xfId="0" applyFont="1" applyFill="1" applyBorder="1" applyAlignment="1">
      <alignment horizontal="center" vertical="center"/>
    </xf>
    <xf numFmtId="176" fontId="57" fillId="0" borderId="6" xfId="0" applyNumberFormat="1" applyFont="1" applyFill="1" applyBorder="1" applyAlignment="1">
      <alignment horizontal="right" vertical="center" shrinkToFit="1"/>
    </xf>
    <xf numFmtId="41" fontId="57" fillId="0" borderId="6" xfId="0" applyNumberFormat="1" applyFont="1" applyBorder="1" applyAlignment="1">
      <alignment horizontal="left" vertical="center"/>
    </xf>
    <xf numFmtId="41" fontId="57" fillId="0" borderId="6" xfId="164" applyFont="1" applyBorder="1" applyAlignment="1">
      <alignment horizontal="right" vertical="center" shrinkToFit="1"/>
    </xf>
    <xf numFmtId="41" fontId="57" fillId="0" borderId="6" xfId="164" applyFont="1" applyBorder="1" applyAlignment="1">
      <alignment horizontal="right" vertical="center"/>
    </xf>
    <xf numFmtId="41" fontId="57" fillId="0" borderId="6" xfId="0" applyNumberFormat="1" applyFont="1" applyBorder="1" applyAlignment="1">
      <alignment horizontal="right" vertical="center"/>
    </xf>
    <xf numFmtId="20" fontId="57" fillId="0" borderId="6" xfId="0" quotePrefix="1" applyNumberFormat="1" applyFont="1" applyFill="1" applyBorder="1" applyAlignment="1">
      <alignment horizontal="center" vertical="center" shrinkToFit="1"/>
    </xf>
    <xf numFmtId="0" fontId="57" fillId="0" borderId="1" xfId="0" applyFont="1" applyFill="1" applyBorder="1" applyAlignment="1">
      <alignment vertical="center"/>
    </xf>
    <xf numFmtId="41" fontId="59" fillId="0" borderId="6" xfId="164" applyFont="1" applyFill="1" applyBorder="1" applyAlignment="1">
      <alignment horizontal="right" vertical="center" shrinkToFit="1"/>
    </xf>
    <xf numFmtId="0" fontId="57" fillId="0" borderId="6" xfId="0" applyFont="1" applyFill="1" applyBorder="1" applyAlignment="1">
      <alignment vertical="center" wrapText="1"/>
    </xf>
    <xf numFmtId="41" fontId="57" fillId="0" borderId="6" xfId="164" applyFont="1" applyFill="1" applyBorder="1" applyAlignment="1">
      <alignment horizontal="left" vertical="center"/>
    </xf>
    <xf numFmtId="0" fontId="57" fillId="0" borderId="6" xfId="0" quotePrefix="1" applyFont="1" applyFill="1" applyBorder="1" applyAlignment="1">
      <alignment vertical="center" shrinkToFit="1"/>
    </xf>
    <xf numFmtId="0" fontId="57" fillId="0" borderId="6" xfId="165" applyFont="1" applyFill="1" applyBorder="1" applyAlignment="1">
      <alignment horizontal="center" vertical="center"/>
    </xf>
    <xf numFmtId="0" fontId="57" fillId="0" borderId="6" xfId="165" applyFont="1" applyFill="1" applyBorder="1" applyAlignment="1">
      <alignment horizontal="left" vertical="center"/>
    </xf>
    <xf numFmtId="0" fontId="57" fillId="0" borderId="6" xfId="165" quotePrefix="1" applyFont="1" applyFill="1" applyBorder="1" applyAlignment="1">
      <alignment horizontal="center" vertical="center"/>
    </xf>
    <xf numFmtId="0" fontId="57" fillId="0" borderId="6" xfId="0" applyFont="1" applyBorder="1" applyAlignment="1">
      <alignment horizontal="left" vertical="center"/>
    </xf>
    <xf numFmtId="0" fontId="57" fillId="0" borderId="0" xfId="0" applyFont="1" applyFill="1" applyAlignment="1">
      <alignment horizontal="center" vertical="center"/>
    </xf>
    <xf numFmtId="0" fontId="57" fillId="0" borderId="6" xfId="0" applyFont="1" applyFill="1" applyBorder="1" applyAlignment="1">
      <alignment horizontal="center" vertical="center" shrinkToFit="1"/>
    </xf>
    <xf numFmtId="0" fontId="57" fillId="0" borderId="6" xfId="0" applyFont="1" applyBorder="1" applyAlignment="1">
      <alignment horizontal="center" vertical="center"/>
    </xf>
    <xf numFmtId="0" fontId="61" fillId="0" borderId="6" xfId="0" quotePrefix="1" applyFont="1" applyFill="1" applyBorder="1" applyAlignment="1">
      <alignment horizontal="left" vertical="center"/>
    </xf>
    <xf numFmtId="0" fontId="61" fillId="0" borderId="6" xfId="0" applyFont="1" applyFill="1" applyBorder="1" applyAlignment="1">
      <alignment horizontal="left" vertical="center"/>
    </xf>
    <xf numFmtId="0" fontId="57" fillId="0" borderId="6" xfId="0" applyFont="1" applyFill="1" applyBorder="1" applyAlignment="1">
      <alignment horizontal="center" vertical="center"/>
    </xf>
    <xf numFmtId="0" fontId="57" fillId="0" borderId="6" xfId="0" applyFont="1" applyFill="1" applyBorder="1" applyAlignment="1">
      <alignment horizontal="center" vertical="center" wrapText="1"/>
    </xf>
    <xf numFmtId="0" fontId="57" fillId="0" borderId="6" xfId="0" quotePrefix="1" applyFont="1" applyFill="1" applyBorder="1" applyAlignment="1">
      <alignment horizontal="center" vertical="center"/>
    </xf>
    <xf numFmtId="41" fontId="57" fillId="0" borderId="6" xfId="164" applyFont="1" applyFill="1" applyBorder="1" applyAlignment="1">
      <alignment vertical="center" shrinkToFit="1"/>
    </xf>
    <xf numFmtId="0" fontId="57" fillId="0" borderId="1" xfId="0" applyFont="1" applyFill="1" applyBorder="1" applyAlignment="1">
      <alignment vertical="center" shrinkToFit="1"/>
    </xf>
    <xf numFmtId="0" fontId="57" fillId="0" borderId="6" xfId="164" applyNumberFormat="1" applyFont="1" applyBorder="1" applyAlignment="1">
      <alignment horizontal="right" vertical="center"/>
    </xf>
    <xf numFmtId="177" fontId="57" fillId="0" borderId="0" xfId="0" applyNumberFormat="1" applyFont="1" applyFill="1" applyAlignment="1">
      <alignment horizontal="center" vertical="center"/>
    </xf>
    <xf numFmtId="3" fontId="64" fillId="5" borderId="48" xfId="56" applyFont="1" applyFill="1" applyBorder="1" applyAlignment="1">
      <alignment horizontal="center" vertical="center"/>
    </xf>
    <xf numFmtId="0" fontId="64" fillId="5" borderId="50" xfId="55" applyFont="1" applyFill="1" applyBorder="1" applyAlignment="1">
      <alignment horizontal="center" vertical="center"/>
    </xf>
    <xf numFmtId="3" fontId="65" fillId="0" borderId="14" xfId="56" applyFont="1" applyBorder="1" applyAlignment="1">
      <alignment horizontal="left" vertical="center"/>
    </xf>
    <xf numFmtId="3" fontId="65" fillId="0" borderId="15" xfId="56" applyFont="1" applyBorder="1" applyAlignment="1">
      <alignment horizontal="left" vertical="center"/>
    </xf>
    <xf numFmtId="3" fontId="65" fillId="0" borderId="16" xfId="56" applyFont="1" applyBorder="1" applyAlignment="1">
      <alignment horizontal="left" vertical="center"/>
    </xf>
    <xf numFmtId="3" fontId="64" fillId="0" borderId="17" xfId="56" applyFont="1" applyBorder="1" applyAlignment="1">
      <alignment vertical="center"/>
    </xf>
    <xf numFmtId="3" fontId="65" fillId="0" borderId="14" xfId="56" applyNumberFormat="1" applyFont="1" applyBorder="1" applyAlignment="1">
      <alignment vertical="center"/>
    </xf>
    <xf numFmtId="3" fontId="65" fillId="0" borderId="15" xfId="56" applyNumberFormat="1" applyFont="1" applyBorder="1" applyAlignment="1">
      <alignment horizontal="center" vertical="center"/>
    </xf>
    <xf numFmtId="3" fontId="65" fillId="0" borderId="15" xfId="56" applyNumberFormat="1" applyFont="1" applyBorder="1" applyAlignment="1">
      <alignment vertical="center" shrinkToFit="1"/>
    </xf>
    <xf numFmtId="0" fontId="65" fillId="0" borderId="51" xfId="55" applyFont="1" applyBorder="1"/>
    <xf numFmtId="3" fontId="65" fillId="0" borderId="18" xfId="56" applyFont="1" applyBorder="1" applyAlignment="1">
      <alignment horizontal="left" vertical="center"/>
    </xf>
    <xf numFmtId="3" fontId="65" fillId="0" borderId="19" xfId="56" applyFont="1" applyBorder="1" applyAlignment="1">
      <alignment horizontal="left" vertical="center"/>
    </xf>
    <xf numFmtId="3" fontId="65" fillId="0" borderId="20" xfId="56" applyFont="1" applyBorder="1" applyAlignment="1">
      <alignment horizontal="left" vertical="center"/>
    </xf>
    <xf numFmtId="179" fontId="64" fillId="0" borderId="21" xfId="56" applyNumberFormat="1" applyFont="1" applyBorder="1" applyAlignment="1">
      <alignment vertical="center"/>
    </xf>
    <xf numFmtId="3" fontId="65" fillId="0" borderId="18" xfId="56" applyNumberFormat="1" applyFont="1" applyBorder="1" applyAlignment="1">
      <alignment vertical="center"/>
    </xf>
    <xf numFmtId="3" fontId="65" fillId="0" borderId="19" xfId="56" applyNumberFormat="1" applyFont="1" applyBorder="1" applyAlignment="1">
      <alignment horizontal="center" vertical="center"/>
    </xf>
    <xf numFmtId="3" fontId="65" fillId="0" borderId="19" xfId="56" applyNumberFormat="1" applyFont="1" applyFill="1" applyBorder="1" applyAlignment="1">
      <alignment vertical="center" shrinkToFit="1"/>
    </xf>
    <xf numFmtId="0" fontId="65" fillId="0" borderId="52" xfId="55" applyFont="1" applyBorder="1"/>
    <xf numFmtId="3" fontId="64" fillId="4" borderId="21" xfId="56" applyFont="1" applyFill="1" applyBorder="1" applyAlignment="1">
      <alignment vertical="center"/>
    </xf>
    <xf numFmtId="3" fontId="64" fillId="0" borderId="21" xfId="56" applyFont="1" applyBorder="1" applyAlignment="1">
      <alignment vertical="center"/>
    </xf>
    <xf numFmtId="3" fontId="65" fillId="0" borderId="18" xfId="56" applyFont="1" applyBorder="1" applyAlignment="1">
      <alignment vertical="center"/>
    </xf>
    <xf numFmtId="3" fontId="65" fillId="0" borderId="19" xfId="56" applyFont="1" applyBorder="1" applyAlignment="1">
      <alignment horizontal="center" vertical="center"/>
    </xf>
    <xf numFmtId="10" fontId="65" fillId="0" borderId="19" xfId="56" applyNumberFormat="1" applyFont="1" applyFill="1" applyBorder="1" applyAlignment="1">
      <alignment vertical="center" shrinkToFit="1"/>
    </xf>
    <xf numFmtId="3" fontId="64" fillId="0" borderId="21" xfId="56" quotePrefix="1" applyFont="1" applyBorder="1" applyAlignment="1">
      <alignment horizontal="right" vertical="center"/>
    </xf>
    <xf numFmtId="3" fontId="65" fillId="0" borderId="58" xfId="56" applyFont="1" applyBorder="1" applyAlignment="1">
      <alignment horizontal="left" vertical="center"/>
    </xf>
    <xf numFmtId="3" fontId="65" fillId="0" borderId="59" xfId="56" applyFont="1" applyBorder="1" applyAlignment="1">
      <alignment horizontal="left" vertical="center"/>
    </xf>
    <xf numFmtId="3" fontId="65" fillId="0" borderId="60" xfId="56" applyFont="1" applyBorder="1" applyAlignment="1">
      <alignment horizontal="left" vertical="center"/>
    </xf>
    <xf numFmtId="3" fontId="65" fillId="0" borderId="15" xfId="56" applyNumberFormat="1" applyFont="1" applyFill="1" applyBorder="1" applyAlignment="1">
      <alignment vertical="center" shrinkToFit="1"/>
    </xf>
    <xf numFmtId="3" fontId="64" fillId="4" borderId="42" xfId="56" applyFont="1" applyFill="1" applyBorder="1" applyAlignment="1">
      <alignment vertical="center"/>
    </xf>
    <xf numFmtId="3" fontId="65" fillId="0" borderId="43" xfId="56" applyFont="1" applyBorder="1" applyAlignment="1">
      <alignment vertical="center"/>
    </xf>
    <xf numFmtId="3" fontId="65" fillId="0" borderId="44" xfId="56" applyNumberFormat="1" applyFont="1" applyBorder="1" applyAlignment="1">
      <alignment horizontal="center" vertical="center"/>
    </xf>
    <xf numFmtId="3" fontId="65" fillId="0" borderId="44" xfId="56" applyNumberFormat="1" applyFont="1" applyFill="1" applyBorder="1" applyAlignment="1">
      <alignment vertical="center" shrinkToFit="1"/>
    </xf>
    <xf numFmtId="0" fontId="65" fillId="0" borderId="53" xfId="55" applyFont="1" applyBorder="1"/>
    <xf numFmtId="3" fontId="65" fillId="0" borderId="36" xfId="56" applyNumberFormat="1" applyFont="1" applyBorder="1" applyAlignment="1">
      <alignment vertical="center"/>
    </xf>
    <xf numFmtId="3" fontId="65" fillId="0" borderId="0" xfId="56" applyFont="1" applyBorder="1" applyAlignment="1">
      <alignment horizontal="left" vertical="center"/>
    </xf>
    <xf numFmtId="3" fontId="65" fillId="0" borderId="23" xfId="56" applyFont="1" applyBorder="1" applyAlignment="1">
      <alignment horizontal="left" vertical="center"/>
    </xf>
    <xf numFmtId="3" fontId="64" fillId="0" borderId="24" xfId="56" applyFont="1" applyBorder="1" applyAlignment="1">
      <alignment vertical="center"/>
    </xf>
    <xf numFmtId="3" fontId="65" fillId="0" borderId="13" xfId="56" applyFont="1" applyBorder="1" applyAlignment="1">
      <alignment vertical="center"/>
    </xf>
    <xf numFmtId="3" fontId="65" fillId="0" borderId="0" xfId="56" applyFont="1" applyBorder="1" applyAlignment="1">
      <alignment horizontal="center" vertical="center"/>
    </xf>
    <xf numFmtId="10" fontId="65" fillId="0" borderId="0" xfId="56" applyNumberFormat="1" applyFont="1" applyFill="1" applyBorder="1" applyAlignment="1">
      <alignment vertical="center" shrinkToFit="1"/>
    </xf>
    <xf numFmtId="3" fontId="65" fillId="0" borderId="38" xfId="56" applyNumberFormat="1" applyFont="1" applyBorder="1" applyAlignment="1">
      <alignment vertical="center"/>
    </xf>
    <xf numFmtId="3" fontId="64" fillId="0" borderId="25" xfId="56" applyFont="1" applyBorder="1" applyAlignment="1">
      <alignment vertical="center"/>
    </xf>
    <xf numFmtId="3" fontId="65" fillId="0" borderId="22" xfId="56" applyFont="1" applyBorder="1" applyAlignment="1">
      <alignment vertical="center"/>
    </xf>
    <xf numFmtId="3" fontId="65" fillId="0" borderId="26" xfId="56" applyFont="1" applyBorder="1" applyAlignment="1">
      <alignment horizontal="center" vertical="center"/>
    </xf>
    <xf numFmtId="10" fontId="65" fillId="0" borderId="26" xfId="56" applyNumberFormat="1" applyFont="1" applyFill="1" applyBorder="1" applyAlignment="1">
      <alignment vertical="center" shrinkToFit="1"/>
    </xf>
    <xf numFmtId="3" fontId="65" fillId="0" borderId="19" xfId="56" applyNumberFormat="1" applyFont="1" applyBorder="1" applyAlignment="1">
      <alignment vertical="center"/>
    </xf>
    <xf numFmtId="3" fontId="65" fillId="0" borderId="39" xfId="56" applyFont="1" applyBorder="1" applyAlignment="1">
      <alignment horizontal="center" vertical="center"/>
    </xf>
    <xf numFmtId="3" fontId="65" fillId="0" borderId="27" xfId="56" applyFont="1" applyBorder="1" applyAlignment="1">
      <alignment horizontal="left" vertical="center"/>
    </xf>
    <xf numFmtId="3" fontId="65" fillId="0" borderId="27" xfId="56" applyFont="1" applyBorder="1" applyAlignment="1">
      <alignment horizontal="center" vertical="center"/>
    </xf>
    <xf numFmtId="3" fontId="65" fillId="0" borderId="28" xfId="56" applyFont="1" applyBorder="1" applyAlignment="1">
      <alignment horizontal="center" vertical="center"/>
    </xf>
    <xf numFmtId="3" fontId="64" fillId="0" borderId="29" xfId="56" applyFont="1" applyBorder="1" applyAlignment="1">
      <alignment vertical="center"/>
    </xf>
    <xf numFmtId="3" fontId="65" fillId="0" borderId="30" xfId="56" applyNumberFormat="1" applyFont="1" applyBorder="1" applyAlignment="1">
      <alignment vertical="center"/>
    </xf>
    <xf numFmtId="3" fontId="65" fillId="0" borderId="27" xfId="56" applyNumberFormat="1" applyFont="1" applyBorder="1" applyAlignment="1">
      <alignment horizontal="center" vertical="center"/>
    </xf>
    <xf numFmtId="3" fontId="65" fillId="0" borderId="27" xfId="56" applyNumberFormat="1" applyFont="1" applyFill="1" applyBorder="1" applyAlignment="1">
      <alignment vertical="center" shrinkToFit="1"/>
    </xf>
    <xf numFmtId="0" fontId="65" fillId="0" borderId="56" xfId="55" applyFont="1" applyBorder="1"/>
    <xf numFmtId="10" fontId="65" fillId="0" borderId="19" xfId="56" applyNumberFormat="1" applyFont="1" applyBorder="1" applyAlignment="1">
      <alignment vertical="center" shrinkToFit="1"/>
    </xf>
    <xf numFmtId="3" fontId="65" fillId="6" borderId="39" xfId="56" applyNumberFormat="1" applyFont="1" applyFill="1" applyBorder="1" applyAlignment="1">
      <alignment horizontal="center" vertical="center"/>
    </xf>
    <xf numFmtId="3" fontId="65" fillId="6" borderId="27" xfId="56" applyNumberFormat="1" applyFont="1" applyFill="1" applyBorder="1" applyAlignment="1">
      <alignment horizontal="left" vertical="center"/>
    </xf>
    <xf numFmtId="3" fontId="65" fillId="6" borderId="27" xfId="56" applyNumberFormat="1" applyFont="1" applyFill="1" applyBorder="1" applyAlignment="1">
      <alignment horizontal="center" vertical="center"/>
    </xf>
    <xf numFmtId="3" fontId="65" fillId="6" borderId="28" xfId="56" applyNumberFormat="1" applyFont="1" applyFill="1" applyBorder="1" applyAlignment="1">
      <alignment horizontal="center" vertical="center"/>
    </xf>
    <xf numFmtId="3" fontId="64" fillId="6" borderId="29" xfId="56" applyFont="1" applyFill="1" applyBorder="1" applyAlignment="1">
      <alignment vertical="center"/>
    </xf>
    <xf numFmtId="3" fontId="65" fillId="6" borderId="30" xfId="56" applyNumberFormat="1" applyFont="1" applyFill="1" applyBorder="1" applyAlignment="1">
      <alignment vertical="center"/>
    </xf>
    <xf numFmtId="10" fontId="65" fillId="6" borderId="27" xfId="56" applyNumberFormat="1" applyFont="1" applyFill="1" applyBorder="1" applyAlignment="1">
      <alignment vertical="center" shrinkToFit="1"/>
    </xf>
    <xf numFmtId="0" fontId="65" fillId="6" borderId="56" xfId="55" applyFont="1" applyFill="1" applyBorder="1"/>
    <xf numFmtId="3" fontId="65" fillId="0" borderId="40" xfId="56" applyNumberFormat="1" applyFont="1" applyBorder="1" applyAlignment="1">
      <alignment vertical="center"/>
    </xf>
    <xf numFmtId="3" fontId="65" fillId="0" borderId="31" xfId="56" applyFont="1" applyBorder="1" applyAlignment="1">
      <alignment horizontal="left" vertical="center"/>
    </xf>
    <xf numFmtId="3" fontId="65" fillId="0" borderId="32" xfId="56" applyFont="1" applyBorder="1" applyAlignment="1">
      <alignment horizontal="left" vertical="center"/>
    </xf>
    <xf numFmtId="3" fontId="64" fillId="0" borderId="33" xfId="56" applyFont="1" applyBorder="1" applyAlignment="1">
      <alignment vertical="center"/>
    </xf>
    <xf numFmtId="3" fontId="65" fillId="0" borderId="34" xfId="56" applyNumberFormat="1" applyFont="1" applyBorder="1" applyAlignment="1">
      <alignment vertical="center"/>
    </xf>
    <xf numFmtId="3" fontId="65" fillId="0" borderId="35" xfId="56" applyNumberFormat="1" applyFont="1" applyBorder="1" applyAlignment="1">
      <alignment horizontal="center" vertical="center"/>
    </xf>
    <xf numFmtId="10" fontId="65" fillId="0" borderId="0" xfId="56" applyNumberFormat="1" applyFont="1" applyBorder="1" applyAlignment="1">
      <alignment vertical="center" shrinkToFit="1"/>
    </xf>
    <xf numFmtId="3" fontId="64" fillId="0" borderId="42" xfId="56" applyFont="1" applyBorder="1" applyAlignment="1">
      <alignment vertical="center"/>
    </xf>
    <xf numFmtId="3" fontId="65" fillId="0" borderId="43" xfId="56" applyNumberFormat="1" applyFont="1" applyBorder="1" applyAlignment="1">
      <alignment vertical="center"/>
    </xf>
    <xf numFmtId="3" fontId="65" fillId="0" borderId="44" xfId="56" applyNumberFormat="1" applyFont="1" applyBorder="1" applyAlignment="1">
      <alignment vertical="center" shrinkToFit="1"/>
    </xf>
    <xf numFmtId="0" fontId="57" fillId="0" borderId="6" xfId="0" applyFont="1" applyBorder="1" applyAlignment="1">
      <alignment horizontal="center" vertical="center" shrinkToFit="1"/>
    </xf>
    <xf numFmtId="41" fontId="59" fillId="0" borderId="6" xfId="164" applyFont="1" applyFill="1" applyBorder="1" applyAlignment="1">
      <alignment vertical="center" shrinkToFit="1"/>
    </xf>
    <xf numFmtId="0" fontId="57" fillId="0" borderId="6" xfId="0" applyFont="1" applyFill="1" applyBorder="1" applyAlignment="1">
      <alignment horizontal="right" vertical="center" shrinkToFit="1"/>
    </xf>
    <xf numFmtId="41" fontId="57" fillId="0" borderId="6" xfId="164" applyFont="1" applyFill="1" applyBorder="1" applyAlignment="1">
      <alignment horizontal="left" vertical="center" shrinkToFit="1"/>
    </xf>
    <xf numFmtId="0" fontId="61" fillId="0" borderId="6" xfId="0" applyFont="1" applyFill="1" applyBorder="1" applyAlignment="1">
      <alignment vertical="center" shrinkToFit="1"/>
    </xf>
    <xf numFmtId="0" fontId="61" fillId="0" borderId="6" xfId="0" applyFont="1" applyFill="1" applyBorder="1" applyAlignment="1">
      <alignment horizontal="center" vertical="center" shrinkToFit="1"/>
    </xf>
    <xf numFmtId="177" fontId="57" fillId="7" borderId="6" xfId="0" applyNumberFormat="1" applyFont="1" applyFill="1" applyBorder="1" applyAlignment="1">
      <alignment vertical="center"/>
    </xf>
    <xf numFmtId="0" fontId="57" fillId="0" borderId="69" xfId="0" quotePrefix="1" applyFont="1" applyFill="1" applyBorder="1" applyAlignment="1">
      <alignment horizontal="center" vertical="center" shrinkToFit="1"/>
    </xf>
    <xf numFmtId="0" fontId="59" fillId="0" borderId="6" xfId="0" applyFont="1" applyFill="1" applyBorder="1" applyAlignment="1">
      <alignment vertical="center" shrinkToFit="1"/>
    </xf>
    <xf numFmtId="176" fontId="59" fillId="0" borderId="6" xfId="0" applyNumberFormat="1" applyFont="1" applyFill="1" applyBorder="1" applyAlignment="1">
      <alignment horizontal="right" vertical="center" shrinkToFit="1"/>
    </xf>
    <xf numFmtId="0" fontId="63" fillId="0" borderId="6" xfId="0" applyFont="1" applyFill="1" applyBorder="1" applyAlignment="1">
      <alignment vertical="center" shrinkToFit="1"/>
    </xf>
    <xf numFmtId="0" fontId="63" fillId="0" borderId="6" xfId="0" applyFont="1" applyFill="1" applyBorder="1" applyAlignment="1">
      <alignment horizontal="center" vertical="center" shrinkToFit="1"/>
    </xf>
    <xf numFmtId="176" fontId="61" fillId="0" borderId="6" xfId="0" applyNumberFormat="1" applyFont="1" applyFill="1" applyBorder="1" applyAlignment="1">
      <alignment horizontal="right" vertical="center" shrinkToFit="1"/>
    </xf>
    <xf numFmtId="41" fontId="63" fillId="0" borderId="6" xfId="164" applyFont="1" applyFill="1" applyBorder="1" applyAlignment="1">
      <alignment vertical="center" shrinkToFit="1"/>
    </xf>
    <xf numFmtId="41" fontId="61" fillId="0" borderId="6" xfId="164" applyFont="1" applyFill="1" applyBorder="1" applyAlignment="1">
      <alignment vertical="center" shrinkToFit="1"/>
    </xf>
    <xf numFmtId="176" fontId="63" fillId="0" borderId="6" xfId="0" applyNumberFormat="1" applyFont="1" applyFill="1" applyBorder="1" applyAlignment="1">
      <alignment horizontal="right" vertical="center" shrinkToFit="1"/>
    </xf>
    <xf numFmtId="0" fontId="63" fillId="0" borderId="6" xfId="0" quotePrefix="1" applyFont="1" applyFill="1" applyBorder="1" applyAlignment="1">
      <alignment horizontal="center" vertical="center" shrinkToFit="1"/>
    </xf>
    <xf numFmtId="0" fontId="63" fillId="0" borderId="6" xfId="0" quotePrefix="1" applyFont="1" applyFill="1" applyBorder="1" applyAlignment="1">
      <alignment vertical="center" shrinkToFit="1"/>
    </xf>
    <xf numFmtId="41" fontId="57" fillId="0" borderId="6" xfId="164" quotePrefix="1" applyFont="1" applyFill="1" applyBorder="1" applyAlignment="1">
      <alignment horizontal="left" vertical="center" shrinkToFit="1"/>
    </xf>
    <xf numFmtId="0" fontId="59" fillId="0" borderId="6" xfId="0" quotePrefix="1" applyFont="1" applyFill="1" applyBorder="1" applyAlignment="1">
      <alignment vertical="center"/>
    </xf>
    <xf numFmtId="41" fontId="57" fillId="0" borderId="6" xfId="164" applyFont="1" applyFill="1" applyBorder="1" applyAlignment="1">
      <alignment vertical="center" wrapText="1"/>
    </xf>
    <xf numFmtId="0" fontId="59" fillId="0" borderId="6" xfId="0" applyFont="1" applyFill="1" applyBorder="1" applyAlignment="1">
      <alignment horizontal="center" vertical="center" wrapText="1"/>
    </xf>
    <xf numFmtId="4" fontId="57" fillId="0" borderId="6" xfId="0" applyNumberFormat="1" applyFont="1" applyFill="1" applyBorder="1" applyAlignment="1">
      <alignment vertical="center" wrapText="1"/>
    </xf>
    <xf numFmtId="210" fontId="57" fillId="0" borderId="6" xfId="0" applyNumberFormat="1" applyFont="1" applyFill="1" applyBorder="1" applyAlignment="1">
      <alignment vertical="center" wrapText="1"/>
    </xf>
    <xf numFmtId="0" fontId="57" fillId="0" borderId="6" xfId="0" quotePrefix="1" applyFont="1" applyFill="1" applyBorder="1" applyAlignment="1">
      <alignment vertical="center" wrapText="1"/>
    </xf>
    <xf numFmtId="0" fontId="59" fillId="0" borderId="6" xfId="0" quotePrefix="1" applyFont="1" applyFill="1" applyBorder="1" applyAlignment="1">
      <alignment vertical="center" wrapText="1"/>
    </xf>
    <xf numFmtId="41" fontId="59" fillId="0" borderId="6" xfId="164" applyFont="1" applyFill="1" applyBorder="1" applyAlignment="1">
      <alignment vertical="center" wrapText="1"/>
    </xf>
    <xf numFmtId="41" fontId="66" fillId="0" borderId="6" xfId="164" applyFont="1" applyFill="1" applyBorder="1" applyAlignment="1">
      <alignment vertical="center" shrinkToFit="1"/>
    </xf>
    <xf numFmtId="0" fontId="57" fillId="0" borderId="1" xfId="0" applyFont="1" applyFill="1" applyBorder="1" applyAlignment="1">
      <alignment horizontal="center" vertical="center" shrinkToFit="1"/>
    </xf>
    <xf numFmtId="0" fontId="61" fillId="7" borderId="6" xfId="0" quotePrefix="1" applyFont="1" applyFill="1" applyBorder="1" applyAlignment="1">
      <alignment horizontal="left" vertical="center"/>
    </xf>
    <xf numFmtId="0" fontId="57" fillId="0" borderId="6" xfId="0" applyFont="1" applyBorder="1" applyAlignment="1">
      <alignment horizontal="center" vertical="center" shrinkToFit="1"/>
    </xf>
    <xf numFmtId="43" fontId="57" fillId="0" borderId="6" xfId="164" applyNumberFormat="1" applyFont="1" applyFill="1" applyBorder="1" applyAlignment="1">
      <alignment vertical="center" shrinkToFit="1"/>
    </xf>
    <xf numFmtId="0" fontId="59" fillId="0" borderId="6" xfId="0" applyFont="1" applyFill="1" applyBorder="1" applyAlignment="1">
      <alignment vertical="center"/>
    </xf>
    <xf numFmtId="20" fontId="59" fillId="0" borderId="6" xfId="0" quotePrefix="1" applyNumberFormat="1" applyFont="1" applyFill="1" applyBorder="1" applyAlignment="1">
      <alignment horizontal="center" vertical="center" shrinkToFit="1"/>
    </xf>
    <xf numFmtId="0" fontId="59" fillId="0" borderId="6" xfId="0" applyFont="1" applyBorder="1" applyAlignment="1">
      <alignment horizontal="center" vertical="center" shrinkToFit="1"/>
    </xf>
    <xf numFmtId="41" fontId="59" fillId="0" borderId="6" xfId="164" applyFont="1" applyBorder="1" applyAlignment="1">
      <alignment horizontal="right" vertical="center"/>
    </xf>
    <xf numFmtId="41" fontId="57" fillId="0" borderId="6" xfId="164" applyNumberFormat="1" applyFont="1" applyFill="1" applyBorder="1" applyAlignment="1">
      <alignment horizontal="right" vertical="center" shrinkToFit="1"/>
    </xf>
    <xf numFmtId="0" fontId="57" fillId="0" borderId="6" xfId="0" applyFont="1" applyBorder="1" applyAlignment="1">
      <alignment horizontal="center" vertical="center" shrinkToFit="1"/>
    </xf>
    <xf numFmtId="41" fontId="59" fillId="0" borderId="6" xfId="164" applyNumberFormat="1" applyFont="1" applyFill="1" applyBorder="1" applyAlignment="1">
      <alignment vertical="center" shrinkToFit="1"/>
    </xf>
    <xf numFmtId="0" fontId="56" fillId="0" borderId="0" xfId="0" applyFont="1" applyFill="1" applyAlignment="1">
      <alignment horizontal="center" vertical="center" shrinkToFit="1"/>
    </xf>
    <xf numFmtId="3" fontId="65" fillId="0" borderId="18" xfId="56" applyFont="1" applyBorder="1" applyAlignment="1">
      <alignment horizontal="left" vertical="center" shrinkToFit="1"/>
    </xf>
    <xf numFmtId="0" fontId="65" fillId="0" borderId="19" xfId="55" applyFont="1" applyBorder="1" applyAlignment="1">
      <alignment horizontal="left" vertical="center" shrinkToFit="1"/>
    </xf>
    <xf numFmtId="0" fontId="65" fillId="0" borderId="20" xfId="55" applyFont="1" applyBorder="1" applyAlignment="1">
      <alignment horizontal="left" vertical="center" shrinkToFit="1"/>
    </xf>
    <xf numFmtId="3" fontId="65" fillId="0" borderId="18" xfId="56" applyFont="1" applyBorder="1" applyAlignment="1">
      <alignment horizontal="left" vertical="center"/>
    </xf>
    <xf numFmtId="3" fontId="65" fillId="0" borderId="19" xfId="56" applyFont="1" applyBorder="1" applyAlignment="1">
      <alignment horizontal="left" vertical="center"/>
    </xf>
    <xf numFmtId="3" fontId="65" fillId="0" borderId="20" xfId="56" applyFont="1" applyBorder="1" applyAlignment="1">
      <alignment horizontal="left" vertical="center"/>
    </xf>
    <xf numFmtId="3" fontId="65" fillId="4" borderId="14" xfId="56" applyNumberFormat="1" applyFont="1" applyFill="1" applyBorder="1" applyAlignment="1">
      <alignment horizontal="center" vertical="center"/>
    </xf>
    <xf numFmtId="3" fontId="65" fillId="4" borderId="15" xfId="56" applyNumberFormat="1" applyFont="1" applyFill="1" applyBorder="1" applyAlignment="1">
      <alignment horizontal="center" vertical="center"/>
    </xf>
    <xf numFmtId="3" fontId="65" fillId="4" borderId="16" xfId="56" applyNumberFormat="1" applyFont="1" applyFill="1" applyBorder="1" applyAlignment="1">
      <alignment horizontal="center" vertical="center"/>
    </xf>
    <xf numFmtId="3" fontId="65" fillId="4" borderId="43" xfId="56" applyNumberFormat="1" applyFont="1" applyFill="1" applyBorder="1" applyAlignment="1">
      <alignment horizontal="center" vertical="center"/>
    </xf>
    <xf numFmtId="3" fontId="65" fillId="4" borderId="44" xfId="56" applyNumberFormat="1" applyFont="1" applyFill="1" applyBorder="1" applyAlignment="1">
      <alignment horizontal="center" vertical="center"/>
    </xf>
    <xf numFmtId="3" fontId="65" fillId="4" borderId="55" xfId="56" applyNumberFormat="1" applyFont="1" applyFill="1" applyBorder="1" applyAlignment="1">
      <alignment horizontal="center" vertical="center"/>
    </xf>
    <xf numFmtId="3" fontId="64" fillId="0" borderId="62" xfId="56" applyFont="1" applyBorder="1" applyAlignment="1">
      <alignment horizontal="right" vertical="center"/>
    </xf>
    <xf numFmtId="3" fontId="64" fillId="0" borderId="63" xfId="56" applyFont="1" applyBorder="1" applyAlignment="1">
      <alignment horizontal="right" vertical="center"/>
    </xf>
    <xf numFmtId="0" fontId="65" fillId="0" borderId="64" xfId="55" applyFont="1" applyBorder="1" applyAlignment="1">
      <alignment horizontal="left" vertical="center" wrapText="1"/>
    </xf>
    <xf numFmtId="0" fontId="65" fillId="0" borderId="51" xfId="55" applyFont="1" applyBorder="1" applyAlignment="1">
      <alignment horizontal="left" vertical="center"/>
    </xf>
    <xf numFmtId="3" fontId="65" fillId="0" borderId="65" xfId="56" applyFont="1" applyBorder="1" applyAlignment="1">
      <alignment horizontal="center" vertical="center" wrapText="1"/>
    </xf>
    <xf numFmtId="3" fontId="65" fillId="0" borderId="24" xfId="56" applyFont="1" applyBorder="1" applyAlignment="1">
      <alignment horizontal="center" vertical="center"/>
    </xf>
    <xf numFmtId="3" fontId="65" fillId="0" borderId="17" xfId="56" applyFont="1" applyBorder="1" applyAlignment="1">
      <alignment horizontal="center" vertical="center"/>
    </xf>
    <xf numFmtId="3" fontId="65" fillId="0" borderId="25" xfId="56" applyFont="1" applyBorder="1" applyAlignment="1">
      <alignment horizontal="center" vertical="center" wrapText="1"/>
    </xf>
    <xf numFmtId="3" fontId="65" fillId="0" borderId="57" xfId="56" applyFont="1" applyBorder="1" applyAlignment="1">
      <alignment horizontal="center" vertical="center"/>
    </xf>
    <xf numFmtId="3" fontId="64" fillId="5" borderId="45" xfId="56" applyNumberFormat="1" applyFont="1" applyFill="1" applyBorder="1" applyAlignment="1">
      <alignment vertical="center" wrapText="1"/>
    </xf>
    <xf numFmtId="3" fontId="64" fillId="5" borderId="46" xfId="56" applyNumberFormat="1" applyFont="1" applyFill="1" applyBorder="1" applyAlignment="1">
      <alignment vertical="center" wrapText="1"/>
    </xf>
    <xf numFmtId="3" fontId="64" fillId="5" borderId="47" xfId="56" applyNumberFormat="1" applyFont="1" applyFill="1" applyBorder="1" applyAlignment="1">
      <alignment vertical="center" wrapText="1"/>
    </xf>
    <xf numFmtId="3" fontId="64" fillId="5" borderId="49" xfId="56" applyNumberFormat="1" applyFont="1" applyFill="1" applyBorder="1" applyAlignment="1">
      <alignment horizontal="center" vertical="center"/>
    </xf>
    <xf numFmtId="3" fontId="64" fillId="5" borderId="8" xfId="56" applyNumberFormat="1" applyFont="1" applyFill="1" applyBorder="1" applyAlignment="1">
      <alignment horizontal="center" vertical="center"/>
    </xf>
    <xf numFmtId="3" fontId="65" fillId="4" borderId="18" xfId="56" applyNumberFormat="1" applyFont="1" applyFill="1" applyBorder="1" applyAlignment="1">
      <alignment horizontal="center" vertical="center"/>
    </xf>
    <xf numFmtId="3" fontId="65" fillId="4" borderId="19" xfId="56" applyNumberFormat="1" applyFont="1" applyFill="1" applyBorder="1" applyAlignment="1">
      <alignment horizontal="center" vertical="center"/>
    </xf>
    <xf numFmtId="3" fontId="65" fillId="4" borderId="20" xfId="56" applyNumberFormat="1" applyFont="1" applyFill="1" applyBorder="1" applyAlignment="1">
      <alignment horizontal="center" vertical="center"/>
    </xf>
    <xf numFmtId="3" fontId="65" fillId="4" borderId="58" xfId="56" applyNumberFormat="1" applyFont="1" applyFill="1" applyBorder="1" applyAlignment="1">
      <alignment horizontal="center" vertical="center"/>
    </xf>
    <xf numFmtId="3" fontId="65" fillId="4" borderId="59" xfId="56" applyNumberFormat="1" applyFont="1" applyFill="1" applyBorder="1" applyAlignment="1">
      <alignment horizontal="center" vertical="center"/>
    </xf>
    <xf numFmtId="3" fontId="65" fillId="4" borderId="60" xfId="56" applyNumberFormat="1" applyFont="1" applyFill="1" applyBorder="1" applyAlignment="1">
      <alignment horizontal="center" vertical="center"/>
    </xf>
    <xf numFmtId="3" fontId="65" fillId="0" borderId="41" xfId="56" applyFont="1" applyBorder="1" applyAlignment="1">
      <alignment horizontal="center" vertical="center"/>
    </xf>
    <xf numFmtId="3" fontId="65" fillId="0" borderId="42" xfId="56" applyFont="1" applyBorder="1" applyAlignment="1">
      <alignment horizontal="center" vertical="center"/>
    </xf>
    <xf numFmtId="3" fontId="65" fillId="0" borderId="66" xfId="56" applyFont="1" applyBorder="1" applyAlignment="1">
      <alignment horizontal="center" vertical="center" wrapText="1"/>
    </xf>
    <xf numFmtId="3" fontId="65" fillId="0" borderId="13" xfId="56" applyFont="1" applyBorder="1" applyAlignment="1">
      <alignment horizontal="center" vertical="center"/>
    </xf>
    <xf numFmtId="3" fontId="65" fillId="0" borderId="14" xfId="56" applyFont="1" applyBorder="1" applyAlignment="1">
      <alignment horizontal="center" vertical="center"/>
    </xf>
    <xf numFmtId="3" fontId="65" fillId="0" borderId="67" xfId="56" applyFont="1" applyBorder="1" applyAlignment="1">
      <alignment horizontal="center" vertical="center" wrapText="1"/>
    </xf>
    <xf numFmtId="3" fontId="65" fillId="0" borderId="37" xfId="56" applyFont="1" applyBorder="1" applyAlignment="1">
      <alignment horizontal="center" vertical="center"/>
    </xf>
    <xf numFmtId="3" fontId="65" fillId="0" borderId="54" xfId="56" applyFont="1" applyBorder="1" applyAlignment="1">
      <alignment horizontal="center" vertical="center"/>
    </xf>
    <xf numFmtId="3" fontId="65" fillId="0" borderId="61" xfId="56" applyFont="1" applyBorder="1" applyAlignment="1">
      <alignment horizontal="left" vertical="center"/>
    </xf>
    <xf numFmtId="3" fontId="65" fillId="0" borderId="6" xfId="56" applyFont="1" applyBorder="1" applyAlignment="1">
      <alignment horizontal="left" vertical="center"/>
    </xf>
    <xf numFmtId="38" fontId="65" fillId="0" borderId="6" xfId="56" applyNumberFormat="1" applyFont="1" applyBorder="1" applyAlignment="1">
      <alignment horizontal="left" vertical="center"/>
    </xf>
    <xf numFmtId="0" fontId="57" fillId="0" borderId="6" xfId="0" applyFont="1" applyBorder="1" applyAlignment="1">
      <alignment horizontal="center" vertical="center" shrinkToFit="1"/>
    </xf>
    <xf numFmtId="0" fontId="56" fillId="0" borderId="0" xfId="0" applyFont="1" applyAlignment="1">
      <alignment horizontal="center" vertical="center" shrinkToFit="1"/>
    </xf>
    <xf numFmtId="0" fontId="55" fillId="0" borderId="0" xfId="0" applyFont="1" applyAlignment="1">
      <alignment vertical="center" shrinkToFit="1"/>
    </xf>
    <xf numFmtId="0" fontId="57" fillId="0" borderId="2" xfId="0" applyFont="1" applyFill="1" applyBorder="1" applyAlignment="1">
      <alignment horizontal="center" vertical="center" shrinkToFit="1"/>
    </xf>
    <xf numFmtId="0" fontId="57" fillId="0" borderId="1" xfId="0" applyFont="1" applyBorder="1">
      <alignment vertical="center"/>
    </xf>
    <xf numFmtId="0" fontId="57" fillId="0" borderId="68" xfId="0" applyFont="1" applyFill="1" applyBorder="1" applyAlignment="1">
      <alignment horizontal="center" vertical="center" shrinkToFit="1"/>
    </xf>
    <xf numFmtId="0" fontId="57" fillId="0" borderId="61" xfId="0" applyFont="1" applyBorder="1">
      <alignment vertical="center"/>
    </xf>
    <xf numFmtId="0" fontId="57" fillId="0" borderId="1" xfId="0" applyFont="1" applyBorder="1" applyAlignment="1">
      <alignment horizontal="center" vertical="center"/>
    </xf>
  </cellXfs>
  <cellStyles count="166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1"/>
    <cellStyle name="A¨­￠￢￠O_INQUIRY ￠?￥i¨u¡AAⓒ￢Aⓒª " xfId="62"/>
    <cellStyle name="Aⓒ" xfId="63"/>
    <cellStyle name="Aⓒ­￠￢￠" xfId="64"/>
    <cellStyle name="Ae" xfId="65"/>
    <cellStyle name="Aee­ [" xfId="66"/>
    <cellStyle name="AeE­ [0]_ 2ÆAAþº° " xfId="67"/>
    <cellStyle name="ÅëÈ­ [0]_¸ñÂ÷ " xfId="68"/>
    <cellStyle name="AeE­ [0]_¼oAI¼º " xfId="69"/>
    <cellStyle name="ÅëÈ­ [0]_INQUIRY ¿µ¾÷ÃßÁø " xfId="70"/>
    <cellStyle name="AeE­ [0]_INQUIRY ¿μ¾÷AßAø " xfId="71"/>
    <cellStyle name="AeE­_ 2ÆAAþº° " xfId="72"/>
    <cellStyle name="ÅëÈ­_¸ñÂ÷ " xfId="73"/>
    <cellStyle name="AeE­_¼oAI¼º " xfId="74"/>
    <cellStyle name="ÅëÈ­_INQUIRY ¿µ¾÷ÃßÁø " xfId="75"/>
    <cellStyle name="AeE­_INQUIRY ¿μ¾÷AßAø " xfId="76"/>
    <cellStyle name="Aee¡ⓒ " xfId="77"/>
    <cellStyle name="AeE¡ⓒ [0]_INQUIRY ￠?￥i¨u¡AAⓒ￢Aⓒª " xfId="78"/>
    <cellStyle name="AeE¡ⓒ_INQUIRY ￠?￥i¨u¡AAⓒ￢Aⓒª " xfId="79"/>
    <cellStyle name="Aþ" xfId="80"/>
    <cellStyle name="Aþ¸¶ [" xfId="81"/>
    <cellStyle name="AÞ¸¶ [0]_ 2ÆAAþº° " xfId="82"/>
    <cellStyle name="ÄÞ¸¶ [0]_¸ñÂ÷ " xfId="83"/>
    <cellStyle name="AÞ¸¶ [0]_¼oAI¼º " xfId="84"/>
    <cellStyle name="ÄÞ¸¶ [0]_INQUIRY ¿µ¾÷ÃßÁø " xfId="85"/>
    <cellStyle name="AÞ¸¶ [0]_INQUIRY ¿μ¾÷AßAø " xfId="86"/>
    <cellStyle name="AÞ¸¶_ 2ÆAAþº° " xfId="87"/>
    <cellStyle name="ÄÞ¸¶_¸ñÂ÷ " xfId="88"/>
    <cellStyle name="AÞ¸¶_¼oAI¼º " xfId="89"/>
    <cellStyle name="ÄÞ¸¶_INQUIRY ¿µ¾÷ÃßÁø " xfId="90"/>
    <cellStyle name="AÞ¸¶_INQUIRY ¿μ¾÷AßAø " xfId="91"/>
    <cellStyle name="B_x000e_통화 [0]_MBO9_x000d_통화 [0]_MST_K1" xfId="92"/>
    <cellStyle name="C¡" xfId="93"/>
    <cellStyle name="C¡IA¨ª_¡ic¨u¡A¨￢I¨￢¡Æ AN¡Æe " xfId="94"/>
    <cellStyle name="C￥" xfId="95"/>
    <cellStyle name="C￥AØ_  FAB AIA¤  " xfId="96"/>
    <cellStyle name="Ç¥ÁØ_´Ü°¡" xfId="97"/>
    <cellStyle name="C￥AØ_¿μ¾÷CoE² " xfId="98"/>
    <cellStyle name="Ç¥ÁØ_»ç¾÷ºÎº° ÃÑ°è " xfId="99"/>
    <cellStyle name="C￥AØ_≫c¾÷ºIº° AN°e " xfId="100"/>
    <cellStyle name="Ç¥ÁØ_0N-HANDLING " xfId="101"/>
    <cellStyle name="C￥AØ_5-1±¤°i " xfId="102"/>
    <cellStyle name="Ç¥ÁØ_5-1±¤°í " xfId="103"/>
    <cellStyle name="C￥AØ_Ay°eC￥(2¿u) " xfId="104"/>
    <cellStyle name="Ç¥ÁØ_Áý°èÇ¥(2¿ù) " xfId="105"/>
    <cellStyle name="C￥AØ_CoAo¹yAI °A¾×¿ⓒ½A " xfId="106"/>
    <cellStyle name="Ç¥ÁØ_Sheet1_¿µ¾÷ÇöÈ² " xfId="107"/>
    <cellStyle name="Calc Currency (0)" xfId="108"/>
    <cellStyle name="category" xfId="109"/>
    <cellStyle name="ce" xfId="110"/>
    <cellStyle name="ⓒoe" xfId="111"/>
    <cellStyle name="Comma" xfId="112"/>
    <cellStyle name="Comma [0]" xfId="113"/>
    <cellStyle name="comma zerodec" xfId="114"/>
    <cellStyle name="Comma_ SG&amp;A Bridge " xfId="115"/>
    <cellStyle name="Comma0" xfId="116"/>
    <cellStyle name="Copied" xfId="117"/>
    <cellStyle name="Currency" xfId="118"/>
    <cellStyle name="Currency [0]" xfId="119"/>
    <cellStyle name="Currency_ SG&amp;A Bridge " xfId="120"/>
    <cellStyle name="Currency0" xfId="121"/>
    <cellStyle name="Currency1" xfId="122"/>
    <cellStyle name="Date" xfId="123"/>
    <cellStyle name="Dezimal [0]_laroux" xfId="124"/>
    <cellStyle name="Dezimal_laroux" xfId="125"/>
    <cellStyle name="Dollar (zero dec)" xfId="126"/>
    <cellStyle name="Entered" xfId="127"/>
    <cellStyle name="Fixed" xfId="128"/>
    <cellStyle name="Grey" xfId="129"/>
    <cellStyle name="HEADER" xfId="131"/>
    <cellStyle name="Header1" xfId="132"/>
    <cellStyle name="Header2" xfId="133"/>
    <cellStyle name="Heading 1" xfId="134"/>
    <cellStyle name="Heading 2" xfId="135"/>
    <cellStyle name="Heading1" xfId="136"/>
    <cellStyle name="Heading2" xfId="137"/>
    <cellStyle name="heet1æꂘß_x0001__x0001__x0010__x0001_ဠ" xfId="138"/>
    <cellStyle name="h_x0010_통화 [0]_OCT-Price" xfId="130"/>
    <cellStyle name="Input [yellow]" xfId="139"/>
    <cellStyle name="Milliers [0]_Arabian Spec" xfId="140"/>
    <cellStyle name="Milliers_Arabian Spec" xfId="141"/>
    <cellStyle name="Model" xfId="142"/>
    <cellStyle name="Mon?aire [0]_Arabian Spec" xfId="143"/>
    <cellStyle name="Mon?aire_Arabian Spec" xfId="144"/>
    <cellStyle name="Monétaire [0]_Arabian Spec" xfId="145"/>
    <cellStyle name="Monétaire_Arabian Spec" xfId="146"/>
    <cellStyle name="no dec" xfId="147"/>
    <cellStyle name="Normal - Style1" xfId="148"/>
    <cellStyle name="Normal_ SG&amp;A Bridge " xfId="149"/>
    <cellStyle name="Percent" xfId="150"/>
    <cellStyle name="Percent [2]" xfId="151"/>
    <cellStyle name="Percent_03변경내역서(본부관내)" xfId="152"/>
    <cellStyle name="RevList" xfId="153"/>
    <cellStyle name="Standard_laroux" xfId="154"/>
    <cellStyle name="subhead" xfId="155"/>
    <cellStyle name="Subtotal" xfId="156"/>
    <cellStyle name="T_1화 [0]_PLDT_2화 [0]_PLDT_N_x000c_통화 [0]_PRICE" xfId="157"/>
    <cellStyle name="Total" xfId="158"/>
    <cellStyle name="UM" xfId="159"/>
    <cellStyle name="W?rung [0]_laroux" xfId="160"/>
    <cellStyle name="W?rung_laroux" xfId="161"/>
    <cellStyle name="Währung [0]_laroux" xfId="162"/>
    <cellStyle name="Währung_laroux" xfId="163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쉼표 [0]" xfId="164" builtinId="6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標準_Akia(F）-8" xfId="57"/>
    <cellStyle name="표준_es내역서" xfId="165"/>
    <cellStyle name="표준_수량내역서(천장)" xfId="56"/>
    <cellStyle name="합산" xfId="58"/>
    <cellStyle name="화폐기호" xfId="59"/>
    <cellStyle name="화폐기호0" xfId="60"/>
  </cellStyles>
  <dxfs count="0"/>
  <tableStyles count="0" defaultTableStyle="TableStyleMedium9" defaultPivotStyle="PivotStyleLight16"/>
  <colors>
    <mruColors>
      <color rgb="FF0000FF"/>
      <color rgb="FFF8F8A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9" Type="http://schemas.openxmlformats.org/officeDocument/2006/relationships/externalLink" Target="externalLinks/externalLink3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42" Type="http://schemas.openxmlformats.org/officeDocument/2006/relationships/sharedStrings" Target="sharedStrings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externalLink" Target="externalLinks/externalLink25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40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externalLink" Target="externalLinks/externalLink27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수량산출서"/>
      <sheetName val="교좌장치내역서"/>
      <sheetName val="MFAB"/>
      <sheetName val="MFRT"/>
      <sheetName val="MPKG"/>
      <sheetName val="MPRD"/>
      <sheetName val="산출내역서집계표"/>
      <sheetName val="40집계"/>
      <sheetName val="내역서"/>
      <sheetName val="Sheet1"/>
      <sheetName val="DATE"/>
      <sheetName val="CO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교각별수량"/>
      <sheetName val="일위대가(가설)"/>
      <sheetName val="수량산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  <sheetName val="값"/>
      <sheetName val="변경집계2"/>
      <sheetName val="사급비"/>
      <sheetName val="설비단가표"/>
      <sheetName val="내역"/>
      <sheetName val="일위"/>
      <sheetName val="저가1"/>
      <sheetName val="수량산출서"/>
      <sheetName val="적용기준"/>
      <sheetName val="노임단가"/>
      <sheetName val="신흥교"/>
      <sheetName val="공주-교대(A1)"/>
      <sheetName val="단가"/>
      <sheetName val="일반공사"/>
      <sheetName val="준검 내역서"/>
      <sheetName val="장비가동"/>
      <sheetName val="노무비단가"/>
      <sheetName val="교각 P3"/>
      <sheetName val="하수급견적대비"/>
      <sheetName val="을"/>
      <sheetName val="수량산출"/>
      <sheetName val="DATA 입력부"/>
      <sheetName val="배수공"/>
      <sheetName val="제출내역 (2)"/>
      <sheetName val="일위대가"/>
      <sheetName val="구조물공"/>
      <sheetName val="부대공"/>
      <sheetName val="토공"/>
      <sheetName val="포장공"/>
      <sheetName val="지급자재"/>
      <sheetName val="룡전상부"/>
      <sheetName val="노임"/>
      <sheetName val="변경내역서"/>
      <sheetName val="초기화면"/>
      <sheetName val="계약내역서"/>
      <sheetName val="공사비"/>
      <sheetName val="견적내역"/>
      <sheetName val="집계표"/>
      <sheetName val="토목설계(배수지+관로)"/>
      <sheetName val="집계표(육상)"/>
      <sheetName val="변경현황"/>
      <sheetName val="Sheet5"/>
      <sheetName val="노무비"/>
      <sheetName val="일위대가(가설)"/>
      <sheetName val="1"/>
      <sheetName val="건축토목내역"/>
      <sheetName val="총괄내역서"/>
      <sheetName val="시설물일위"/>
      <sheetName val="식재인부"/>
      <sheetName val="5Strand-장기처짐PCI"/>
      <sheetName val="사업총괄"/>
      <sheetName val="누가토량"/>
      <sheetName val="단위수량"/>
      <sheetName val="철거산출근거"/>
      <sheetName val="#REF"/>
      <sheetName val="2경간"/>
      <sheetName val="철근총괄"/>
      <sheetName val="직접노무비"/>
      <sheetName val="조건표"/>
      <sheetName val="총괄표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  <sheetName val="국산화"/>
      <sheetName val="투찰"/>
      <sheetName val="코드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수습"/>
      <sheetName val="내역서"/>
      <sheetName val="사업분석"/>
      <sheetName val="일위대가"/>
      <sheetName val="날개벽수량표"/>
      <sheetName val="산출내역서집계표"/>
      <sheetName val="산출내역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  <sheetName val="낙찰표"/>
      <sheetName val="품셈TABLE"/>
      <sheetName val="노임단가"/>
      <sheetName val="수목단가"/>
      <sheetName val="시설수량표"/>
      <sheetName val="식재수량표"/>
      <sheetName val="일위목록"/>
      <sheetName val="자재단가"/>
      <sheetName val="토목주소"/>
      <sheetName val="프랜트면허"/>
      <sheetName val="토공사"/>
      <sheetName val="금액내역서"/>
      <sheetName val="대비"/>
      <sheetName val="장비손료"/>
      <sheetName val="인건비"/>
      <sheetName val="일위대가표"/>
      <sheetName val="전신환매도율"/>
      <sheetName val="공종산출내역서"/>
      <sheetName val="인사자료총집계"/>
      <sheetName val="2.대외공문"/>
      <sheetName val="손익분석"/>
      <sheetName val="건축원가계산서"/>
      <sheetName val="건축집계표"/>
      <sheetName val="Sheet1 (2)"/>
      <sheetName val="내역표지"/>
      <sheetName val="입찰안"/>
      <sheetName val="DATA"/>
      <sheetName val="오억미만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97"/>
  <sheetViews>
    <sheetView tabSelected="1" view="pageBreakPreview" zoomScaleNormal="55" zoomScaleSheetLayoutView="100" workbookViewId="0">
      <selection activeCell="I13" sqref="I13"/>
    </sheetView>
  </sheetViews>
  <sheetFormatPr defaultRowHeight="13.5"/>
  <cols>
    <col min="1" max="1" width="7.77734375" style="16" customWidth="1"/>
    <col min="2" max="2" width="9.44140625" style="16" customWidth="1"/>
    <col min="3" max="3" width="20.77734375" style="16" customWidth="1"/>
    <col min="4" max="4" width="10.5546875" style="16" customWidth="1"/>
    <col min="5" max="5" width="4.88671875" style="16" customWidth="1"/>
    <col min="6" max="6" width="16.21875" style="16" customWidth="1"/>
    <col min="7" max="7" width="16.109375" style="16" bestFit="1" customWidth="1"/>
    <col min="8" max="8" width="2.44140625" style="16" bestFit="1" customWidth="1"/>
    <col min="9" max="9" width="9.33203125" style="16" bestFit="1" customWidth="1"/>
    <col min="10" max="10" width="21.6640625" style="16" customWidth="1"/>
    <col min="11" max="16384" width="8.88671875" style="16"/>
  </cols>
  <sheetData>
    <row r="1" spans="1:10" ht="30" customHeight="1">
      <c r="A1" s="180" t="s">
        <v>37</v>
      </c>
      <c r="B1" s="180"/>
      <c r="C1" s="180"/>
      <c r="D1" s="180"/>
      <c r="E1" s="180"/>
      <c r="F1" s="180"/>
      <c r="G1" s="180"/>
      <c r="H1" s="180"/>
      <c r="I1" s="180"/>
      <c r="J1" s="180"/>
    </row>
    <row r="2" spans="1:10" ht="16.5" customHeight="1" thickBot="1">
      <c r="A2" s="4"/>
      <c r="B2" s="5"/>
      <c r="C2" s="5"/>
      <c r="D2" s="5"/>
      <c r="E2" s="1"/>
      <c r="F2" s="1"/>
      <c r="G2" s="2"/>
      <c r="H2" s="2"/>
      <c r="I2" s="3"/>
    </row>
    <row r="3" spans="1:10" ht="16.5" customHeight="1" thickBot="1">
      <c r="A3" s="202" t="s">
        <v>40</v>
      </c>
      <c r="B3" s="203"/>
      <c r="C3" s="203"/>
      <c r="D3" s="203"/>
      <c r="E3" s="204"/>
      <c r="F3" s="67" t="s">
        <v>41</v>
      </c>
      <c r="G3" s="205" t="s">
        <v>42</v>
      </c>
      <c r="H3" s="206"/>
      <c r="I3" s="206"/>
      <c r="J3" s="68" t="s">
        <v>43</v>
      </c>
    </row>
    <row r="4" spans="1:10" s="17" customFormat="1" ht="16.5" customHeight="1">
      <c r="A4" s="218" t="s">
        <v>44</v>
      </c>
      <c r="B4" s="197" t="s">
        <v>45</v>
      </c>
      <c r="C4" s="69" t="s">
        <v>18</v>
      </c>
      <c r="D4" s="70"/>
      <c r="E4" s="71"/>
      <c r="F4" s="72">
        <v>11320000</v>
      </c>
      <c r="G4" s="73"/>
      <c r="H4" s="74"/>
      <c r="I4" s="75"/>
      <c r="J4" s="76"/>
    </row>
    <row r="5" spans="1:10" s="17" customFormat="1" ht="16.5" customHeight="1">
      <c r="A5" s="219"/>
      <c r="B5" s="198"/>
      <c r="C5" s="69" t="s">
        <v>46</v>
      </c>
      <c r="D5" s="70"/>
      <c r="E5" s="71"/>
      <c r="F5" s="72"/>
      <c r="G5" s="73"/>
      <c r="H5" s="74"/>
      <c r="I5" s="75"/>
      <c r="J5" s="76"/>
    </row>
    <row r="6" spans="1:10" s="17" customFormat="1" ht="16.5" customHeight="1">
      <c r="A6" s="219"/>
      <c r="B6" s="198"/>
      <c r="C6" s="77" t="s">
        <v>19</v>
      </c>
      <c r="D6" s="78"/>
      <c r="E6" s="79"/>
      <c r="F6" s="80"/>
      <c r="G6" s="81"/>
      <c r="H6" s="82"/>
      <c r="I6" s="83"/>
      <c r="J6" s="84"/>
    </row>
    <row r="7" spans="1:10" s="17" customFormat="1" ht="16.5" customHeight="1">
      <c r="A7" s="219"/>
      <c r="B7" s="199"/>
      <c r="C7" s="207" t="s">
        <v>20</v>
      </c>
      <c r="D7" s="208"/>
      <c r="E7" s="209"/>
      <c r="F7" s="85">
        <f>SUM(F4:F6)</f>
        <v>11320000</v>
      </c>
      <c r="G7" s="81"/>
      <c r="H7" s="82"/>
      <c r="I7" s="83"/>
      <c r="J7" s="84"/>
    </row>
    <row r="8" spans="1:10" s="17" customFormat="1" ht="16.5" customHeight="1">
      <c r="A8" s="219"/>
      <c r="B8" s="200" t="s">
        <v>47</v>
      </c>
      <c r="C8" s="77" t="s">
        <v>21</v>
      </c>
      <c r="D8" s="78"/>
      <c r="E8" s="79"/>
      <c r="F8" s="86">
        <v>5565285</v>
      </c>
      <c r="G8" s="81"/>
      <c r="H8" s="82"/>
      <c r="I8" s="83"/>
      <c r="J8" s="84">
        <v>5565285</v>
      </c>
    </row>
    <row r="9" spans="1:10" s="17" customFormat="1" ht="16.5" customHeight="1">
      <c r="A9" s="219"/>
      <c r="B9" s="198"/>
      <c r="C9" s="77" t="s">
        <v>22</v>
      </c>
      <c r="D9" s="78"/>
      <c r="E9" s="79"/>
      <c r="F9" s="86">
        <f>INT(F8*I9)</f>
        <v>628877</v>
      </c>
      <c r="G9" s="87" t="s">
        <v>48</v>
      </c>
      <c r="H9" s="88" t="s">
        <v>23</v>
      </c>
      <c r="I9" s="89">
        <v>0.113</v>
      </c>
      <c r="J9" s="84"/>
    </row>
    <row r="10" spans="1:10" s="17" customFormat="1" ht="16.5" customHeight="1">
      <c r="A10" s="219"/>
      <c r="B10" s="201"/>
      <c r="C10" s="210" t="s">
        <v>49</v>
      </c>
      <c r="D10" s="211"/>
      <c r="E10" s="212"/>
      <c r="F10" s="85">
        <f>SUM(F8:F9)</f>
        <v>6194162</v>
      </c>
      <c r="G10" s="81"/>
      <c r="H10" s="82"/>
      <c r="I10" s="83"/>
      <c r="J10" s="84"/>
    </row>
    <row r="11" spans="1:10" s="17" customFormat="1" ht="16.5" customHeight="1">
      <c r="A11" s="219"/>
      <c r="B11" s="215" t="s">
        <v>50</v>
      </c>
      <c r="C11" s="69" t="s">
        <v>5</v>
      </c>
      <c r="D11" s="70"/>
      <c r="E11" s="71"/>
      <c r="F11" s="90">
        <v>550000</v>
      </c>
      <c r="G11" s="81"/>
      <c r="H11" s="82"/>
      <c r="I11" s="83"/>
      <c r="J11" s="84"/>
    </row>
    <row r="12" spans="1:10" s="17" customFormat="1" ht="16.5" customHeight="1">
      <c r="A12" s="219"/>
      <c r="B12" s="216"/>
      <c r="C12" s="91" t="s">
        <v>24</v>
      </c>
      <c r="D12" s="92"/>
      <c r="E12" s="93"/>
      <c r="F12" s="86">
        <f>INT(F10*I12)</f>
        <v>250863</v>
      </c>
      <c r="G12" s="87" t="s">
        <v>51</v>
      </c>
      <c r="H12" s="88" t="s">
        <v>23</v>
      </c>
      <c r="I12" s="89">
        <v>4.0500000000000001E-2</v>
      </c>
      <c r="J12" s="84" t="s">
        <v>52</v>
      </c>
    </row>
    <row r="13" spans="1:10" s="17" customFormat="1" ht="16.5" customHeight="1">
      <c r="A13" s="219"/>
      <c r="B13" s="216"/>
      <c r="C13" s="69" t="s">
        <v>53</v>
      </c>
      <c r="D13" s="70"/>
      <c r="E13" s="71"/>
      <c r="F13" s="86">
        <f>INT(F10*I13)</f>
        <v>53889</v>
      </c>
      <c r="G13" s="87" t="s">
        <v>51</v>
      </c>
      <c r="H13" s="88" t="s">
        <v>23</v>
      </c>
      <c r="I13" s="89">
        <v>8.6999999999999994E-3</v>
      </c>
      <c r="J13" s="84" t="s">
        <v>52</v>
      </c>
    </row>
    <row r="14" spans="1:10" s="17" customFormat="1" ht="16.5" customHeight="1">
      <c r="A14" s="219"/>
      <c r="B14" s="216"/>
      <c r="C14" s="223" t="s">
        <v>25</v>
      </c>
      <c r="D14" s="221" t="s">
        <v>54</v>
      </c>
      <c r="E14" s="222"/>
      <c r="F14" s="90"/>
      <c r="G14" s="87" t="s">
        <v>55</v>
      </c>
      <c r="H14" s="88" t="s">
        <v>56</v>
      </c>
      <c r="I14" s="89">
        <v>2.93E-2</v>
      </c>
      <c r="J14" s="84" t="s">
        <v>57</v>
      </c>
    </row>
    <row r="15" spans="1:10" s="17" customFormat="1" ht="16.5" customHeight="1">
      <c r="A15" s="219"/>
      <c r="B15" s="216"/>
      <c r="C15" s="223"/>
      <c r="D15" s="222" t="s">
        <v>58</v>
      </c>
      <c r="E15" s="222"/>
      <c r="F15" s="193"/>
      <c r="G15" s="87" t="s">
        <v>59</v>
      </c>
      <c r="H15" s="88" t="s">
        <v>23</v>
      </c>
      <c r="I15" s="89">
        <f>I14</f>
        <v>2.93E-2</v>
      </c>
      <c r="J15" s="195" t="s">
        <v>60</v>
      </c>
    </row>
    <row r="16" spans="1:10" s="17" customFormat="1" ht="16.5" customHeight="1">
      <c r="A16" s="219"/>
      <c r="B16" s="216"/>
      <c r="C16" s="223"/>
      <c r="D16" s="222"/>
      <c r="E16" s="222"/>
      <c r="F16" s="194"/>
      <c r="G16" s="87" t="s">
        <v>61</v>
      </c>
      <c r="H16" s="88" t="s">
        <v>56</v>
      </c>
      <c r="I16" s="89">
        <v>2.93E-2</v>
      </c>
      <c r="J16" s="196"/>
    </row>
    <row r="17" spans="1:10" s="17" customFormat="1" ht="16.5" customHeight="1">
      <c r="A17" s="219"/>
      <c r="B17" s="216"/>
      <c r="C17" s="77" t="s">
        <v>62</v>
      </c>
      <c r="D17" s="78"/>
      <c r="E17" s="79"/>
      <c r="F17" s="86"/>
      <c r="G17" s="87" t="s">
        <v>63</v>
      </c>
      <c r="H17" s="88" t="s">
        <v>23</v>
      </c>
      <c r="I17" s="89">
        <v>1.7000000000000001E-2</v>
      </c>
      <c r="J17" s="84" t="s">
        <v>64</v>
      </c>
    </row>
    <row r="18" spans="1:10" s="17" customFormat="1" ht="16.5" customHeight="1">
      <c r="A18" s="219"/>
      <c r="B18" s="216"/>
      <c r="C18" s="77" t="s">
        <v>65</v>
      </c>
      <c r="D18" s="78"/>
      <c r="E18" s="79"/>
      <c r="F18" s="86"/>
      <c r="G18" s="87" t="s">
        <v>63</v>
      </c>
      <c r="H18" s="88" t="s">
        <v>23</v>
      </c>
      <c r="I18" s="89">
        <v>2.4899999999999999E-2</v>
      </c>
      <c r="J18" s="84" t="s">
        <v>64</v>
      </c>
    </row>
    <row r="19" spans="1:10" s="17" customFormat="1" ht="16.5" customHeight="1">
      <c r="A19" s="219"/>
      <c r="B19" s="216"/>
      <c r="C19" s="181" t="s">
        <v>66</v>
      </c>
      <c r="D19" s="182"/>
      <c r="E19" s="183"/>
      <c r="F19" s="86"/>
      <c r="G19" s="87" t="s">
        <v>67</v>
      </c>
      <c r="H19" s="88" t="s">
        <v>23</v>
      </c>
      <c r="I19" s="89">
        <v>6.5500000000000003E-2</v>
      </c>
      <c r="J19" s="84" t="s">
        <v>64</v>
      </c>
    </row>
    <row r="20" spans="1:10" s="17" customFormat="1" ht="16.5" customHeight="1">
      <c r="A20" s="219"/>
      <c r="B20" s="216"/>
      <c r="C20" s="81" t="s">
        <v>68</v>
      </c>
      <c r="D20" s="78"/>
      <c r="E20" s="79"/>
      <c r="F20" s="90"/>
      <c r="G20" s="87" t="s">
        <v>69</v>
      </c>
      <c r="H20" s="88" t="s">
        <v>23</v>
      </c>
      <c r="I20" s="89">
        <v>3.0000000000000001E-3</v>
      </c>
      <c r="J20" s="84"/>
    </row>
    <row r="21" spans="1:10" s="17" customFormat="1" ht="16.5" customHeight="1">
      <c r="A21" s="219"/>
      <c r="B21" s="216"/>
      <c r="C21" s="184" t="s">
        <v>26</v>
      </c>
      <c r="D21" s="185"/>
      <c r="E21" s="186"/>
      <c r="F21" s="86">
        <f>INT((F7+F10)*I21)</f>
        <v>1225991</v>
      </c>
      <c r="G21" s="87" t="s">
        <v>27</v>
      </c>
      <c r="H21" s="88" t="s">
        <v>23</v>
      </c>
      <c r="I21" s="89">
        <v>7.0000000000000007E-2</v>
      </c>
      <c r="J21" s="84"/>
    </row>
    <row r="22" spans="1:10" s="17" customFormat="1" ht="16.5" customHeight="1">
      <c r="A22" s="219"/>
      <c r="B22" s="217"/>
      <c r="C22" s="187" t="s">
        <v>70</v>
      </c>
      <c r="D22" s="188"/>
      <c r="E22" s="189"/>
      <c r="F22" s="72">
        <f>SUM(F11:F21)</f>
        <v>2080743</v>
      </c>
      <c r="G22" s="73"/>
      <c r="H22" s="74"/>
      <c r="I22" s="94"/>
      <c r="J22" s="84"/>
    </row>
    <row r="23" spans="1:10" s="17" customFormat="1" ht="16.5" customHeight="1" thickBot="1">
      <c r="A23" s="220"/>
      <c r="B23" s="190" t="s">
        <v>28</v>
      </c>
      <c r="C23" s="191"/>
      <c r="D23" s="191"/>
      <c r="E23" s="192"/>
      <c r="F23" s="95">
        <f>INT(F7+F10+F22)</f>
        <v>19594905</v>
      </c>
      <c r="G23" s="96" t="s">
        <v>71</v>
      </c>
      <c r="H23" s="97"/>
      <c r="I23" s="98"/>
      <c r="J23" s="99"/>
    </row>
    <row r="24" spans="1:10" s="17" customFormat="1" ht="16.5" customHeight="1">
      <c r="A24" s="100"/>
      <c r="B24" s="101" t="s">
        <v>72</v>
      </c>
      <c r="C24" s="101"/>
      <c r="D24" s="101"/>
      <c r="E24" s="102"/>
      <c r="F24" s="103">
        <f>INT(F23*I24)</f>
        <v>1175694</v>
      </c>
      <c r="G24" s="104" t="s">
        <v>29</v>
      </c>
      <c r="H24" s="105" t="s">
        <v>23</v>
      </c>
      <c r="I24" s="106">
        <v>0.06</v>
      </c>
      <c r="J24" s="76"/>
    </row>
    <row r="25" spans="1:10" s="17" customFormat="1" ht="16.5" customHeight="1">
      <c r="A25" s="107"/>
      <c r="B25" s="78" t="s">
        <v>73</v>
      </c>
      <c r="C25" s="78"/>
      <c r="D25" s="78"/>
      <c r="E25" s="79"/>
      <c r="F25" s="108">
        <f>INT((F10+F22+F24)*I25)-8188</f>
        <v>1409401</v>
      </c>
      <c r="G25" s="109" t="s">
        <v>30</v>
      </c>
      <c r="H25" s="110" t="s">
        <v>23</v>
      </c>
      <c r="I25" s="111">
        <v>0.15</v>
      </c>
      <c r="J25" s="84" t="s">
        <v>122</v>
      </c>
    </row>
    <row r="26" spans="1:10" s="17" customFormat="1" ht="16.5" customHeight="1">
      <c r="A26" s="107"/>
      <c r="B26" s="112" t="s">
        <v>74</v>
      </c>
      <c r="C26" s="112"/>
      <c r="D26" s="78"/>
      <c r="E26" s="79"/>
      <c r="F26" s="86"/>
      <c r="G26" s="87"/>
      <c r="H26" s="88"/>
      <c r="I26" s="89"/>
      <c r="J26" s="84"/>
    </row>
    <row r="27" spans="1:10" s="17" customFormat="1" ht="16.5" customHeight="1" thickBot="1">
      <c r="A27" s="113"/>
      <c r="B27" s="114" t="s">
        <v>31</v>
      </c>
      <c r="C27" s="115"/>
      <c r="D27" s="115"/>
      <c r="E27" s="116"/>
      <c r="F27" s="117">
        <f>F23+F24+F25+F26</f>
        <v>22180000</v>
      </c>
      <c r="G27" s="118"/>
      <c r="H27" s="119"/>
      <c r="I27" s="120"/>
      <c r="J27" s="121"/>
    </row>
    <row r="28" spans="1:10" s="17" customFormat="1" ht="16.5" customHeight="1" thickTop="1">
      <c r="A28" s="107"/>
      <c r="B28" s="78" t="s">
        <v>75</v>
      </c>
      <c r="C28" s="78"/>
      <c r="D28" s="78"/>
      <c r="E28" s="79"/>
      <c r="F28" s="86">
        <f>INT(F27*I28)</f>
        <v>2218000</v>
      </c>
      <c r="G28" s="87" t="s">
        <v>32</v>
      </c>
      <c r="H28" s="88" t="s">
        <v>23</v>
      </c>
      <c r="I28" s="122">
        <v>0.1</v>
      </c>
      <c r="J28" s="76"/>
    </row>
    <row r="29" spans="1:10" s="17" customFormat="1" ht="16.5" customHeight="1" thickBot="1">
      <c r="A29" s="123"/>
      <c r="B29" s="124" t="s">
        <v>76</v>
      </c>
      <c r="C29" s="125"/>
      <c r="D29" s="125"/>
      <c r="E29" s="126"/>
      <c r="F29" s="127">
        <f>F27+F28</f>
        <v>24398000</v>
      </c>
      <c r="G29" s="128"/>
      <c r="H29" s="125"/>
      <c r="I29" s="129"/>
      <c r="J29" s="130"/>
    </row>
    <row r="30" spans="1:10" s="17" customFormat="1" ht="16.5" customHeight="1" thickTop="1">
      <c r="A30" s="131"/>
      <c r="B30" s="132" t="s">
        <v>77</v>
      </c>
      <c r="C30" s="132"/>
      <c r="D30" s="132"/>
      <c r="E30" s="133"/>
      <c r="F30" s="134"/>
      <c r="G30" s="135"/>
      <c r="H30" s="136"/>
      <c r="I30" s="137"/>
      <c r="J30" s="76"/>
    </row>
    <row r="31" spans="1:10" s="17" customFormat="1" ht="16.5" customHeight="1" thickBot="1">
      <c r="A31" s="213" t="s">
        <v>33</v>
      </c>
      <c r="B31" s="214"/>
      <c r="C31" s="214"/>
      <c r="D31" s="214"/>
      <c r="E31" s="214"/>
      <c r="F31" s="138">
        <f>F29+F30</f>
        <v>24398000</v>
      </c>
      <c r="G31" s="139"/>
      <c r="H31" s="97"/>
      <c r="I31" s="140"/>
      <c r="J31" s="99"/>
    </row>
    <row r="32" spans="1:10" ht="39.950000000000003" customHeight="1"/>
    <row r="33" ht="39.950000000000003" customHeight="1"/>
    <row r="34" ht="39.950000000000003" customHeight="1"/>
    <row r="35" ht="39.950000000000003" customHeight="1"/>
    <row r="36" ht="39.950000000000003" customHeight="1"/>
    <row r="37" ht="39.950000000000003" customHeight="1"/>
    <row r="38" ht="39.950000000000003" customHeight="1"/>
    <row r="39" ht="39.950000000000003" customHeight="1"/>
    <row r="40" ht="39.950000000000003" customHeight="1"/>
    <row r="41" ht="39.950000000000003" customHeight="1"/>
    <row r="42" ht="39.950000000000003" customHeight="1"/>
    <row r="43" ht="39.950000000000003" customHeight="1"/>
    <row r="44" ht="39.950000000000003" customHeight="1"/>
    <row r="45" ht="39.950000000000003" customHeight="1"/>
    <row r="46" ht="39.950000000000003" customHeight="1"/>
    <row r="47" ht="39.950000000000003" customHeight="1"/>
    <row r="48" ht="39.950000000000003" customHeight="1"/>
    <row r="49" ht="39.950000000000003" customHeight="1"/>
    <row r="50" ht="39.950000000000003" customHeight="1"/>
    <row r="51" ht="39.950000000000003" customHeight="1"/>
    <row r="52" ht="39.950000000000003" customHeight="1"/>
    <row r="53" ht="39.950000000000003" customHeight="1"/>
    <row r="54" ht="39.950000000000003" customHeight="1"/>
    <row r="55" ht="39.950000000000003" customHeight="1"/>
    <row r="56" ht="39.950000000000003" customHeight="1"/>
    <row r="57" ht="39.950000000000003" customHeight="1"/>
    <row r="58" ht="39.950000000000003" customHeight="1"/>
    <row r="59" ht="39.950000000000003" customHeight="1"/>
    <row r="60" ht="39.950000000000003" customHeight="1"/>
    <row r="61" ht="39.950000000000003" customHeight="1"/>
    <row r="62" ht="39.950000000000003" customHeight="1"/>
    <row r="63" ht="39.950000000000003" customHeight="1"/>
    <row r="64" ht="39.950000000000003" customHeight="1"/>
    <row r="65" ht="39.950000000000003" customHeight="1"/>
    <row r="66" ht="39.950000000000003" customHeight="1"/>
    <row r="67" ht="39.950000000000003" customHeight="1"/>
    <row r="68" ht="39.950000000000003" customHeight="1"/>
    <row r="69" ht="39.950000000000003" customHeight="1"/>
    <row r="70" ht="39.950000000000003" customHeight="1"/>
    <row r="71" ht="39.950000000000003" customHeight="1"/>
    <row r="72" ht="39.950000000000003" customHeight="1"/>
    <row r="73" ht="39.950000000000003" customHeight="1"/>
    <row r="74" ht="39.950000000000003" customHeight="1"/>
    <row r="75" ht="39.950000000000003" customHeight="1"/>
    <row r="76" ht="39.950000000000003" customHeight="1"/>
    <row r="77" ht="39.950000000000003" customHeight="1"/>
    <row r="78" ht="39.950000000000003" customHeight="1"/>
    <row r="79" ht="39.950000000000003" customHeight="1"/>
    <row r="80" ht="39.950000000000003" customHeight="1"/>
    <row r="81" ht="39.950000000000003" customHeight="1"/>
    <row r="82" ht="39.950000000000003" customHeight="1"/>
    <row r="83" ht="39.950000000000003" customHeight="1"/>
    <row r="84" ht="39.950000000000003" customHeight="1"/>
    <row r="85" ht="39.950000000000003" customHeight="1"/>
    <row r="86" ht="39.950000000000003" customHeight="1"/>
    <row r="87" ht="39.950000000000003" customHeight="1"/>
    <row r="88" ht="39.950000000000003" customHeight="1"/>
    <row r="89" ht="39.950000000000003" customHeight="1"/>
    <row r="90" ht="39.950000000000003" customHeight="1"/>
    <row r="91" ht="39.950000000000003" customHeight="1"/>
    <row r="92" ht="39.950000000000003" customHeight="1"/>
    <row r="93" ht="39.950000000000003" customHeight="1"/>
    <row r="94" ht="39.950000000000003" customHeight="1"/>
    <row r="95" ht="39.950000000000003" customHeight="1"/>
    <row r="96" ht="39.950000000000003" customHeight="1"/>
    <row r="97" ht="39.950000000000003" customHeight="1"/>
    <row r="98" ht="39.950000000000003" customHeight="1"/>
    <row r="99" ht="39.950000000000003" customHeight="1"/>
    <row r="100" ht="39.950000000000003" customHeight="1"/>
    <row r="101" ht="39.950000000000003" customHeight="1"/>
    <row r="102" ht="39.950000000000003" customHeight="1"/>
    <row r="103" ht="39.950000000000003" customHeight="1"/>
    <row r="104" ht="39.950000000000003" customHeight="1"/>
    <row r="105" ht="39.950000000000003" customHeight="1"/>
    <row r="106" ht="39.950000000000003" customHeight="1"/>
    <row r="107" ht="39.950000000000003" customHeight="1"/>
    <row r="108" ht="39.950000000000003" customHeight="1"/>
    <row r="109" ht="39.950000000000003" customHeight="1"/>
    <row r="110" ht="39.950000000000003" customHeight="1"/>
    <row r="111" ht="39.950000000000003" customHeight="1"/>
    <row r="112" ht="39.950000000000003" customHeight="1"/>
    <row r="113" ht="39.950000000000003" customHeight="1"/>
    <row r="114" ht="39.950000000000003" customHeight="1"/>
    <row r="115" ht="39.950000000000003" customHeight="1"/>
    <row r="116" ht="39.950000000000003" customHeight="1"/>
    <row r="117" ht="39.950000000000003" customHeight="1"/>
    <row r="118" ht="39.950000000000003" customHeight="1"/>
    <row r="119" ht="39.950000000000003" customHeight="1"/>
    <row r="120" ht="39.950000000000003" customHeight="1"/>
    <row r="121" ht="39.950000000000003" customHeight="1"/>
    <row r="122" ht="39.950000000000003" customHeight="1"/>
    <row r="123" ht="39.950000000000003" customHeight="1"/>
    <row r="124" ht="39.950000000000003" customHeight="1"/>
    <row r="125" ht="39.950000000000003" customHeight="1"/>
    <row r="126" ht="39.950000000000003" customHeight="1"/>
    <row r="127" ht="39.950000000000003" customHeight="1"/>
    <row r="128" ht="39.950000000000003" customHeight="1"/>
    <row r="129" ht="39.950000000000003" customHeight="1"/>
    <row r="130" ht="39.950000000000003" customHeight="1"/>
    <row r="131" ht="39.950000000000003" customHeight="1"/>
    <row r="132" ht="39.950000000000003" customHeight="1"/>
    <row r="133" ht="39.950000000000003" customHeight="1"/>
    <row r="134" ht="39.950000000000003" customHeight="1"/>
    <row r="135" ht="39.950000000000003" customHeight="1"/>
    <row r="136" ht="39.950000000000003" customHeight="1"/>
    <row r="137" ht="39.950000000000003" customHeight="1"/>
    <row r="138" ht="39.950000000000003" customHeight="1"/>
    <row r="139" ht="39.950000000000003" customHeight="1"/>
    <row r="140" ht="39.950000000000003" customHeight="1"/>
    <row r="141" ht="39.950000000000003" customHeight="1"/>
    <row r="142" ht="39.950000000000003" customHeight="1"/>
    <row r="143" ht="39.950000000000003" customHeight="1"/>
    <row r="144" ht="39.950000000000003" customHeight="1"/>
    <row r="145" ht="39.950000000000003" customHeight="1"/>
    <row r="146" ht="39.950000000000003" customHeight="1"/>
    <row r="147" ht="39.950000000000003" customHeight="1"/>
    <row r="148" ht="39.950000000000003" customHeight="1"/>
    <row r="149" ht="39.950000000000003" customHeight="1"/>
    <row r="150" ht="39.950000000000003" customHeight="1"/>
    <row r="151" ht="39.950000000000003" customHeight="1"/>
    <row r="152" ht="39.950000000000003" customHeight="1"/>
    <row r="153" ht="39.950000000000003" customHeight="1"/>
    <row r="154" ht="39.950000000000003" customHeight="1"/>
    <row r="155" ht="39.950000000000003" customHeight="1"/>
    <row r="156" ht="39.950000000000003" customHeight="1"/>
    <row r="157" ht="39.950000000000003" customHeight="1"/>
    <row r="158" ht="39.950000000000003" customHeight="1"/>
    <row r="159" ht="39.950000000000003" customHeight="1"/>
    <row r="160" ht="39.950000000000003" customHeight="1"/>
    <row r="161" ht="39.950000000000003" customHeight="1"/>
    <row r="162" ht="39.950000000000003" customHeight="1"/>
    <row r="163" ht="39.950000000000003" customHeight="1"/>
    <row r="164" ht="39.950000000000003" customHeight="1"/>
    <row r="165" ht="39.950000000000003" customHeight="1"/>
    <row r="166" ht="39.950000000000003" customHeight="1"/>
    <row r="167" ht="39.950000000000003" customHeight="1"/>
    <row r="168" ht="39.950000000000003" customHeight="1"/>
    <row r="169" ht="39.950000000000003" customHeight="1"/>
    <row r="170" ht="39.950000000000003" customHeight="1"/>
    <row r="171" ht="39.950000000000003" customHeight="1"/>
    <row r="172" ht="39.950000000000003" customHeight="1"/>
    <row r="173" ht="39.950000000000003" customHeight="1"/>
    <row r="174" ht="39.950000000000003" customHeight="1"/>
    <row r="175" ht="39.950000000000003" customHeight="1"/>
    <row r="176" ht="39.950000000000003" customHeight="1"/>
    <row r="177" ht="39.950000000000003" customHeight="1"/>
    <row r="178" ht="39.950000000000003" customHeight="1"/>
    <row r="179" ht="39.950000000000003" customHeight="1"/>
    <row r="180" ht="39.950000000000003" customHeight="1"/>
    <row r="181" ht="39.950000000000003" customHeight="1"/>
    <row r="182" ht="39.950000000000003" customHeight="1"/>
    <row r="183" ht="39.950000000000003" customHeight="1"/>
    <row r="184" ht="39.950000000000003" customHeight="1"/>
    <row r="185" ht="39.950000000000003" customHeight="1"/>
    <row r="186" ht="39.950000000000003" customHeight="1"/>
    <row r="187" ht="39.950000000000003" customHeight="1"/>
    <row r="188" ht="39.950000000000003" customHeight="1"/>
    <row r="189" ht="39.950000000000003" customHeight="1"/>
    <row r="190" ht="39.950000000000003" customHeight="1"/>
    <row r="191" ht="39.950000000000003" customHeight="1"/>
    <row r="192" ht="39.950000000000003" customHeight="1"/>
    <row r="193" ht="39.950000000000003" customHeight="1"/>
    <row r="194" ht="39.950000000000003" customHeight="1"/>
    <row r="195" ht="39.950000000000003" customHeight="1"/>
    <row r="196" ht="39.950000000000003" customHeight="1"/>
    <row r="197" ht="39.950000000000003" customHeight="1"/>
    <row r="198" ht="39.950000000000003" customHeight="1"/>
    <row r="199" ht="39.950000000000003" customHeight="1"/>
    <row r="200" ht="39.950000000000003" customHeight="1"/>
    <row r="201" ht="39.950000000000003" customHeight="1"/>
    <row r="202" ht="39.950000000000003" customHeight="1"/>
    <row r="203" ht="39.950000000000003" customHeight="1"/>
    <row r="204" ht="39.950000000000003" customHeight="1"/>
    <row r="205" ht="39.950000000000003" customHeight="1"/>
    <row r="206" ht="39.950000000000003" customHeight="1"/>
    <row r="207" ht="39.950000000000003" customHeight="1"/>
    <row r="208" ht="39.950000000000003" customHeight="1"/>
    <row r="209" ht="39.950000000000003" customHeight="1"/>
    <row r="210" ht="39.950000000000003" customHeight="1"/>
    <row r="211" ht="39.950000000000003" customHeight="1"/>
    <row r="212" ht="39.950000000000003" customHeight="1"/>
    <row r="213" ht="39.950000000000003" customHeight="1"/>
    <row r="214" ht="39.950000000000003" customHeight="1"/>
    <row r="215" ht="39.950000000000003" customHeight="1"/>
    <row r="216" ht="39.950000000000003" customHeight="1"/>
    <row r="217" ht="39.950000000000003" customHeight="1"/>
    <row r="218" ht="39.950000000000003" customHeight="1"/>
    <row r="219" ht="39.950000000000003" customHeight="1"/>
    <row r="220" ht="39.950000000000003" customHeight="1"/>
    <row r="221" ht="39.950000000000003" customHeight="1"/>
    <row r="222" ht="39.950000000000003" customHeight="1"/>
    <row r="223" ht="39.950000000000003" customHeight="1"/>
    <row r="224" ht="39.950000000000003" customHeight="1"/>
    <row r="225" ht="39.950000000000003" customHeight="1"/>
    <row r="226" ht="39.950000000000003" customHeight="1"/>
    <row r="227" ht="39.950000000000003" customHeight="1"/>
    <row r="228" ht="39.950000000000003" customHeight="1"/>
    <row r="229" ht="39.950000000000003" customHeight="1"/>
    <row r="230" ht="39.950000000000003" customHeight="1"/>
    <row r="231" ht="39.950000000000003" customHeight="1"/>
    <row r="232" ht="39.950000000000003" customHeight="1"/>
    <row r="233" ht="39.950000000000003" customHeight="1"/>
    <row r="234" ht="39.950000000000003" customHeight="1"/>
    <row r="235" ht="39.950000000000003" customHeight="1"/>
    <row r="236" ht="39.950000000000003" customHeight="1"/>
    <row r="237" ht="39.950000000000003" customHeight="1"/>
    <row r="238" ht="39.950000000000003" customHeight="1"/>
    <row r="239" ht="39.950000000000003" customHeight="1"/>
    <row r="240" ht="39.950000000000003" customHeight="1"/>
    <row r="241" ht="39.950000000000003" customHeight="1"/>
    <row r="242" ht="39.950000000000003" customHeight="1"/>
    <row r="243" ht="39.950000000000003" customHeight="1"/>
    <row r="244" ht="39.950000000000003" customHeight="1"/>
    <row r="245" ht="39.950000000000003" customHeight="1"/>
    <row r="246" ht="39.950000000000003" customHeight="1"/>
    <row r="247" ht="39.950000000000003" customHeight="1"/>
    <row r="248" ht="39.950000000000003" customHeight="1"/>
    <row r="249" ht="39.950000000000003" customHeight="1"/>
    <row r="250" ht="39.950000000000003" customHeight="1"/>
    <row r="251" ht="39.950000000000003" customHeight="1"/>
    <row r="252" ht="39.950000000000003" customHeight="1"/>
    <row r="253" ht="39.950000000000003" customHeight="1"/>
    <row r="254" ht="39.950000000000003" customHeight="1"/>
    <row r="255" ht="39.950000000000003" customHeight="1"/>
    <row r="256" ht="39.950000000000003" customHeight="1"/>
    <row r="257" ht="39.950000000000003" customHeight="1"/>
    <row r="258" ht="39.950000000000003" customHeight="1"/>
    <row r="259" ht="39.950000000000003" customHeight="1"/>
    <row r="260" ht="39.950000000000003" customHeight="1"/>
    <row r="261" ht="39.950000000000003" customHeight="1"/>
    <row r="262" ht="39.950000000000003" customHeight="1"/>
    <row r="263" ht="39.950000000000003" customHeight="1"/>
    <row r="264" ht="39.950000000000003" customHeight="1"/>
    <row r="265" ht="39.950000000000003" customHeight="1"/>
    <row r="266" ht="39.950000000000003" customHeight="1"/>
    <row r="267" ht="39.950000000000003" customHeight="1"/>
    <row r="268" ht="39.950000000000003" customHeight="1"/>
    <row r="269" ht="39.950000000000003" customHeight="1"/>
    <row r="270" ht="39.950000000000003" customHeight="1"/>
    <row r="271" ht="39.950000000000003" customHeight="1"/>
    <row r="272" ht="39.950000000000003" customHeight="1"/>
    <row r="273" ht="39.950000000000003" customHeight="1"/>
    <row r="274" ht="39.950000000000003" customHeight="1"/>
    <row r="275" ht="39.950000000000003" customHeight="1"/>
    <row r="276" ht="39.950000000000003" customHeight="1"/>
    <row r="277" ht="39.950000000000003" customHeight="1"/>
    <row r="278" ht="39.950000000000003" customHeight="1"/>
    <row r="279" ht="39.950000000000003" customHeight="1"/>
    <row r="280" ht="39.950000000000003" customHeight="1"/>
    <row r="281" ht="39.950000000000003" customHeight="1"/>
    <row r="282" ht="39.950000000000003" customHeight="1"/>
    <row r="283" ht="39.950000000000003" customHeight="1"/>
    <row r="284" ht="39.950000000000003" customHeight="1"/>
    <row r="285" ht="39.950000000000003" customHeight="1"/>
    <row r="286" ht="39.950000000000003" customHeight="1"/>
    <row r="287" ht="39.950000000000003" customHeight="1"/>
    <row r="288" ht="39.950000000000003" customHeight="1"/>
    <row r="289" ht="39.950000000000003" customHeight="1"/>
    <row r="290" ht="39.950000000000003" customHeight="1"/>
    <row r="291" ht="39.950000000000003" customHeight="1"/>
    <row r="292" ht="39.950000000000003" customHeight="1"/>
    <row r="293" ht="39.950000000000003" customHeight="1"/>
    <row r="294" ht="39.950000000000003" customHeight="1"/>
    <row r="295" ht="39.950000000000003" customHeight="1"/>
    <row r="296" ht="39.950000000000003" customHeight="1"/>
    <row r="297" ht="39.950000000000003" customHeight="1"/>
    <row r="298" ht="39.950000000000003" customHeight="1"/>
    <row r="299" ht="39.950000000000003" customHeight="1"/>
    <row r="300" ht="39.950000000000003" customHeight="1"/>
    <row r="301" ht="39.950000000000003" customHeight="1"/>
    <row r="302" ht="39.950000000000003" customHeight="1"/>
    <row r="303" ht="39.950000000000003" customHeight="1"/>
    <row r="304" ht="39.950000000000003" customHeight="1"/>
    <row r="305" ht="39.950000000000003" customHeight="1"/>
    <row r="306" ht="39.950000000000003" customHeight="1"/>
    <row r="307" ht="39.950000000000003" customHeight="1"/>
    <row r="308" ht="39.950000000000003" customHeight="1"/>
    <row r="309" ht="39.950000000000003" customHeight="1"/>
    <row r="310" ht="39.950000000000003" customHeight="1"/>
    <row r="311" ht="39.950000000000003" customHeight="1"/>
    <row r="312" ht="39.950000000000003" customHeight="1"/>
    <row r="313" ht="39.950000000000003" customHeight="1"/>
    <row r="314" ht="39.950000000000003" customHeight="1"/>
    <row r="315" ht="39.950000000000003" customHeight="1"/>
    <row r="316" ht="39.950000000000003" customHeight="1"/>
    <row r="317" ht="39.950000000000003" customHeight="1"/>
    <row r="318" ht="39.950000000000003" customHeight="1"/>
    <row r="319" ht="39.950000000000003" customHeight="1"/>
    <row r="320" ht="39.950000000000003" customHeight="1"/>
    <row r="321" ht="39.950000000000003" customHeight="1"/>
    <row r="322" ht="39.950000000000003" customHeight="1"/>
    <row r="323" ht="39.950000000000003" customHeight="1"/>
    <row r="324" ht="39.950000000000003" customHeight="1"/>
    <row r="325" ht="39.950000000000003" customHeight="1"/>
    <row r="326" ht="39.950000000000003" customHeight="1"/>
    <row r="327" ht="39.950000000000003" customHeight="1"/>
    <row r="328" ht="39.950000000000003" customHeight="1"/>
    <row r="329" ht="39.950000000000003" customHeight="1"/>
    <row r="330" ht="39.950000000000003" customHeight="1"/>
    <row r="331" ht="39.950000000000003" customHeight="1"/>
    <row r="332" ht="39.950000000000003" customHeight="1"/>
    <row r="333" ht="39.950000000000003" customHeight="1"/>
    <row r="334" ht="39.950000000000003" customHeight="1"/>
    <row r="335" ht="39.950000000000003" customHeight="1"/>
    <row r="336" ht="39.950000000000003" customHeight="1"/>
    <row r="337" ht="39.950000000000003" customHeight="1"/>
    <row r="338" ht="39.950000000000003" customHeight="1"/>
    <row r="339" ht="39.950000000000003" customHeight="1"/>
    <row r="340" ht="39.950000000000003" customHeight="1"/>
    <row r="341" ht="39.950000000000003" customHeight="1"/>
    <row r="342" ht="39.950000000000003" customHeight="1"/>
    <row r="343" ht="39.950000000000003" customHeight="1"/>
    <row r="344" ht="39.950000000000003" customHeight="1"/>
    <row r="345" ht="39.950000000000003" customHeight="1"/>
    <row r="346" ht="39.950000000000003" customHeight="1"/>
    <row r="347" ht="39.950000000000003" customHeight="1"/>
    <row r="348" ht="39.950000000000003" customHeight="1"/>
    <row r="349" ht="39.950000000000003" customHeight="1"/>
    <row r="350" ht="39.950000000000003" customHeight="1"/>
    <row r="351" ht="39.950000000000003" customHeight="1"/>
    <row r="352" ht="39.950000000000003" customHeight="1"/>
    <row r="353" ht="39.950000000000003" customHeight="1"/>
    <row r="354" ht="39.950000000000003" customHeight="1"/>
    <row r="355" ht="39.950000000000003" customHeight="1"/>
    <row r="356" ht="39.950000000000003" customHeight="1"/>
    <row r="357" ht="39.950000000000003" customHeight="1"/>
    <row r="358" ht="39.950000000000003" customHeight="1"/>
    <row r="359" ht="39.950000000000003" customHeight="1"/>
    <row r="360" ht="39.950000000000003" customHeight="1"/>
    <row r="361" ht="39.950000000000003" customHeight="1"/>
    <row r="362" ht="39.950000000000003" customHeight="1"/>
    <row r="363" ht="39.950000000000003" customHeight="1"/>
    <row r="364" ht="39.950000000000003" customHeight="1"/>
    <row r="365" ht="39.950000000000003" customHeight="1"/>
    <row r="366" ht="39.950000000000003" customHeight="1"/>
    <row r="367" ht="39.950000000000003" customHeight="1"/>
    <row r="368" ht="39.950000000000003" customHeight="1"/>
    <row r="369" ht="39.950000000000003" customHeight="1"/>
    <row r="370" ht="39.950000000000003" customHeight="1"/>
    <row r="371" ht="39.950000000000003" customHeight="1"/>
    <row r="372" ht="39.950000000000003" customHeight="1"/>
    <row r="373" ht="39.950000000000003" customHeight="1"/>
    <row r="374" ht="39.950000000000003" customHeight="1"/>
    <row r="375" ht="39.950000000000003" customHeight="1"/>
    <row r="376" ht="39.950000000000003" customHeight="1"/>
    <row r="377" ht="39.950000000000003" customHeight="1"/>
    <row r="378" ht="39.950000000000003" customHeight="1"/>
    <row r="379" ht="39.950000000000003" customHeight="1"/>
    <row r="380" ht="39.950000000000003" customHeight="1"/>
    <row r="381" ht="39.950000000000003" customHeight="1"/>
    <row r="382" ht="39.950000000000003" customHeight="1"/>
    <row r="383" ht="39.950000000000003" customHeight="1"/>
    <row r="384" ht="39.950000000000003" customHeight="1"/>
    <row r="385" ht="39.950000000000003" customHeight="1"/>
    <row r="386" ht="39.950000000000003" customHeight="1"/>
    <row r="387" ht="39.950000000000003" customHeight="1"/>
    <row r="388" ht="39.950000000000003" customHeight="1"/>
    <row r="389" ht="39.950000000000003" customHeight="1"/>
    <row r="390" ht="39.950000000000003" customHeight="1"/>
    <row r="391" ht="39.950000000000003" customHeight="1"/>
    <row r="392" ht="39.950000000000003" customHeight="1"/>
    <row r="393" ht="39.950000000000003" customHeight="1"/>
    <row r="394" ht="39.950000000000003" customHeight="1"/>
    <row r="395" ht="39.950000000000003" customHeight="1"/>
    <row r="396" ht="39.950000000000003" customHeight="1"/>
    <row r="397" ht="39.950000000000003" customHeight="1"/>
    <row r="398" ht="39.950000000000003" customHeight="1"/>
    <row r="399" ht="39.950000000000003" customHeight="1"/>
    <row r="400" ht="39.950000000000003" customHeight="1"/>
    <row r="401" ht="39.950000000000003" customHeight="1"/>
    <row r="402" ht="39.950000000000003" customHeight="1"/>
    <row r="403" ht="39.950000000000003" customHeight="1"/>
    <row r="404" ht="39.950000000000003" customHeight="1"/>
    <row r="405" ht="39.950000000000003" customHeight="1"/>
    <row r="406" ht="39.950000000000003" customHeight="1"/>
    <row r="407" ht="39.950000000000003" customHeight="1"/>
    <row r="408" ht="39.950000000000003" customHeight="1"/>
    <row r="409" ht="39.950000000000003" customHeight="1"/>
    <row r="410" ht="39.950000000000003" customHeight="1"/>
    <row r="411" ht="39.950000000000003" customHeight="1"/>
    <row r="412" ht="39.950000000000003" customHeight="1"/>
    <row r="413" ht="39.950000000000003" customHeight="1"/>
    <row r="414" ht="39.950000000000003" customHeight="1"/>
    <row r="415" ht="39.950000000000003" customHeight="1"/>
    <row r="416" ht="39.950000000000003" customHeight="1"/>
    <row r="417" ht="39.950000000000003" customHeight="1"/>
    <row r="418" ht="39.950000000000003" customHeight="1"/>
    <row r="419" ht="39.950000000000003" customHeight="1"/>
    <row r="420" ht="39.950000000000003" customHeight="1"/>
    <row r="421" ht="39.950000000000003" customHeight="1"/>
    <row r="422" ht="39.950000000000003" customHeight="1"/>
    <row r="423" ht="39.950000000000003" customHeight="1"/>
    <row r="424" ht="39.950000000000003" customHeight="1"/>
    <row r="425" ht="39.950000000000003" customHeight="1"/>
    <row r="426" ht="39.950000000000003" customHeight="1"/>
    <row r="427" ht="39.950000000000003" customHeight="1"/>
    <row r="428" ht="39.950000000000003" customHeight="1"/>
    <row r="429" ht="39.950000000000003" customHeight="1"/>
    <row r="430" ht="39.950000000000003" customHeight="1"/>
    <row r="431" ht="39.950000000000003" customHeight="1"/>
    <row r="432" ht="39.950000000000003" customHeight="1"/>
    <row r="433" ht="39.950000000000003" customHeight="1"/>
    <row r="434" ht="39.950000000000003" customHeight="1"/>
    <row r="435" ht="39.950000000000003" customHeight="1"/>
    <row r="436" ht="39.950000000000003" customHeight="1"/>
    <row r="437" ht="39.950000000000003" customHeight="1"/>
    <row r="438" ht="39.950000000000003" customHeight="1"/>
    <row r="439" ht="39.950000000000003" customHeight="1"/>
    <row r="440" ht="39.950000000000003" customHeight="1"/>
    <row r="441" ht="39.950000000000003" customHeight="1"/>
    <row r="442" ht="39.950000000000003" customHeight="1"/>
    <row r="443" ht="39.950000000000003" customHeight="1"/>
    <row r="444" ht="39.950000000000003" customHeight="1"/>
    <row r="445" ht="39.950000000000003" customHeight="1"/>
    <row r="446" ht="39.950000000000003" customHeight="1"/>
    <row r="447" ht="39.950000000000003" customHeight="1"/>
    <row r="448" ht="39.950000000000003" customHeight="1"/>
    <row r="449" ht="39.950000000000003" customHeight="1"/>
    <row r="450" ht="39.950000000000003" customHeight="1"/>
    <row r="451" ht="39.950000000000003" customHeight="1"/>
    <row r="452" ht="39.950000000000003" customHeight="1"/>
    <row r="453" ht="39.950000000000003" customHeight="1"/>
    <row r="454" ht="39.950000000000003" customHeight="1"/>
    <row r="455" ht="39.950000000000003" customHeight="1"/>
    <row r="456" ht="39.950000000000003" customHeight="1"/>
    <row r="457" ht="39.950000000000003" customHeight="1"/>
    <row r="458" ht="39.950000000000003" customHeight="1"/>
    <row r="459" ht="39.950000000000003" customHeight="1"/>
    <row r="460" ht="39.950000000000003" customHeight="1"/>
    <row r="461" ht="39.950000000000003" customHeight="1"/>
    <row r="462" ht="39.950000000000003" customHeight="1"/>
    <row r="463" ht="39.950000000000003" customHeight="1"/>
    <row r="464" ht="39.950000000000003" customHeight="1"/>
    <row r="465" ht="39.950000000000003" customHeight="1"/>
    <row r="466" ht="39.950000000000003" customHeight="1"/>
    <row r="467" ht="39.950000000000003" customHeight="1"/>
    <row r="468" ht="39.950000000000003" customHeight="1"/>
    <row r="469" ht="39.950000000000003" customHeight="1"/>
    <row r="470" ht="39.950000000000003" customHeight="1"/>
    <row r="471" ht="39.950000000000003" customHeight="1"/>
    <row r="472" ht="39.950000000000003" customHeight="1"/>
    <row r="473" ht="39.950000000000003" customHeight="1"/>
    <row r="474" ht="39.950000000000003" customHeight="1"/>
    <row r="475" ht="39.950000000000003" customHeight="1"/>
    <row r="476" ht="39.950000000000003" customHeight="1"/>
    <row r="477" ht="39.950000000000003" customHeight="1"/>
    <row r="478" ht="39.950000000000003" customHeight="1"/>
    <row r="479" ht="39.950000000000003" customHeight="1"/>
    <row r="480" ht="39.950000000000003" customHeight="1"/>
    <row r="481" ht="39.950000000000003" customHeight="1"/>
    <row r="482" ht="39.950000000000003" customHeight="1"/>
    <row r="483" ht="39.950000000000003" customHeight="1"/>
    <row r="484" ht="39.950000000000003" customHeight="1"/>
    <row r="485" ht="39.950000000000003" customHeight="1"/>
    <row r="486" ht="39.950000000000003" customHeight="1"/>
    <row r="487" ht="39.950000000000003" customHeight="1"/>
    <row r="488" ht="39.950000000000003" customHeight="1"/>
    <row r="489" ht="39.950000000000003" customHeight="1"/>
    <row r="490" ht="39.950000000000003" customHeight="1"/>
    <row r="491" ht="39.950000000000003" customHeight="1"/>
    <row r="492" ht="39.950000000000003" customHeight="1"/>
    <row r="493" ht="39.950000000000003" customHeight="1"/>
    <row r="494" ht="39.950000000000003" customHeight="1"/>
    <row r="495" ht="39.950000000000003" customHeight="1"/>
    <row r="496" ht="39.950000000000003" customHeight="1"/>
    <row r="497" ht="39.950000000000003" customHeight="1"/>
  </sheetData>
  <mergeCells count="19">
    <mergeCell ref="A31:E31"/>
    <mergeCell ref="B11:B22"/>
    <mergeCell ref="A4:A23"/>
    <mergeCell ref="D14:E14"/>
    <mergeCell ref="C14:C16"/>
    <mergeCell ref="D15:E16"/>
    <mergeCell ref="A1:J1"/>
    <mergeCell ref="C19:E19"/>
    <mergeCell ref="C21:E21"/>
    <mergeCell ref="C22:E22"/>
    <mergeCell ref="B23:E23"/>
    <mergeCell ref="F15:F16"/>
    <mergeCell ref="J15:J16"/>
    <mergeCell ref="B4:B7"/>
    <mergeCell ref="B8:B10"/>
    <mergeCell ref="A3:E3"/>
    <mergeCell ref="G3:I3"/>
    <mergeCell ref="C7:E7"/>
    <mergeCell ref="C10:E10"/>
  </mergeCells>
  <phoneticPr fontId="2" type="noConversion"/>
  <pageMargins left="0.74803149606299213" right="0" top="0.70866141732283472" bottom="0.15748031496062992" header="0.5118110236220472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8"/>
  <sheetViews>
    <sheetView view="pageBreakPreview" zoomScaleNormal="70" zoomScaleSheetLayoutView="100" workbookViewId="0">
      <selection activeCell="F5" sqref="F5:M16"/>
    </sheetView>
  </sheetViews>
  <sheetFormatPr defaultRowHeight="9.75"/>
  <cols>
    <col min="1" max="1" width="8" style="10" bestFit="1" customWidth="1"/>
    <col min="2" max="2" width="16.88671875" style="9" customWidth="1"/>
    <col min="3" max="3" width="19.109375" style="9" customWidth="1"/>
    <col min="4" max="4" width="3.5546875" style="11" customWidth="1"/>
    <col min="5" max="5" width="3.6640625" style="11" customWidth="1"/>
    <col min="6" max="13" width="7.88671875" style="10" customWidth="1"/>
    <col min="14" max="14" width="4.109375" style="12" customWidth="1"/>
    <col min="15" max="16384" width="8.88671875" style="9"/>
  </cols>
  <sheetData>
    <row r="1" spans="1:14" ht="25.5">
      <c r="A1" s="225" t="s">
        <v>88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</row>
    <row r="2" spans="1:14" ht="15.95" customHeight="1">
      <c r="A2" s="226"/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</row>
    <row r="3" spans="1:14" ht="15.95" customHeight="1">
      <c r="A3" s="224" t="s">
        <v>6</v>
      </c>
      <c r="B3" s="224" t="s">
        <v>12</v>
      </c>
      <c r="C3" s="224" t="s">
        <v>13</v>
      </c>
      <c r="D3" s="224" t="s">
        <v>0</v>
      </c>
      <c r="E3" s="224" t="s">
        <v>7</v>
      </c>
      <c r="F3" s="224" t="s">
        <v>8</v>
      </c>
      <c r="G3" s="224"/>
      <c r="H3" s="224" t="s">
        <v>9</v>
      </c>
      <c r="I3" s="224"/>
      <c r="J3" s="224" t="s">
        <v>10</v>
      </c>
      <c r="K3" s="224"/>
      <c r="L3" s="224" t="s">
        <v>11</v>
      </c>
      <c r="M3" s="224"/>
      <c r="N3" s="224" t="s">
        <v>2</v>
      </c>
    </row>
    <row r="4" spans="1:14" ht="15.95" customHeight="1">
      <c r="A4" s="224"/>
      <c r="B4" s="224"/>
      <c r="C4" s="224"/>
      <c r="D4" s="224"/>
      <c r="E4" s="224"/>
      <c r="F4" s="141" t="s">
        <v>3</v>
      </c>
      <c r="G4" s="141" t="s">
        <v>4</v>
      </c>
      <c r="H4" s="141" t="s">
        <v>3</v>
      </c>
      <c r="I4" s="141" t="s">
        <v>4</v>
      </c>
      <c r="J4" s="141" t="s">
        <v>3</v>
      </c>
      <c r="K4" s="141" t="s">
        <v>4</v>
      </c>
      <c r="L4" s="141" t="s">
        <v>3</v>
      </c>
      <c r="M4" s="141" t="s">
        <v>4</v>
      </c>
      <c r="N4" s="224"/>
    </row>
    <row r="5" spans="1:14" ht="15.95" customHeight="1">
      <c r="A5" s="60" t="s">
        <v>85</v>
      </c>
      <c r="B5" s="31" t="s">
        <v>97</v>
      </c>
      <c r="C5" s="56" t="s">
        <v>99</v>
      </c>
      <c r="D5" s="56" t="s">
        <v>98</v>
      </c>
      <c r="E5" s="141">
        <v>1</v>
      </c>
      <c r="F5" s="38"/>
      <c r="G5" s="38"/>
      <c r="H5" s="38"/>
      <c r="I5" s="38"/>
      <c r="J5" s="38"/>
      <c r="K5" s="177"/>
      <c r="L5" s="38"/>
      <c r="M5" s="38"/>
      <c r="N5" s="41"/>
    </row>
    <row r="6" spans="1:14" ht="15.95" customHeight="1">
      <c r="A6" s="60" t="s">
        <v>38</v>
      </c>
      <c r="B6" s="31" t="s">
        <v>101</v>
      </c>
      <c r="C6" s="56" t="s">
        <v>100</v>
      </c>
      <c r="D6" s="56" t="s">
        <v>102</v>
      </c>
      <c r="E6" s="141">
        <v>1</v>
      </c>
      <c r="F6" s="38"/>
      <c r="G6" s="38"/>
      <c r="H6" s="42"/>
      <c r="I6" s="38"/>
      <c r="J6" s="42"/>
      <c r="K6" s="177"/>
      <c r="L6" s="38"/>
      <c r="M6" s="38"/>
      <c r="N6" s="41"/>
    </row>
    <row r="7" spans="1:14" ht="15.95" customHeight="1">
      <c r="A7" s="60" t="s">
        <v>39</v>
      </c>
      <c r="B7" s="145" t="s">
        <v>101</v>
      </c>
      <c r="C7" s="146" t="s">
        <v>121</v>
      </c>
      <c r="D7" s="146" t="s">
        <v>103</v>
      </c>
      <c r="E7" s="141">
        <v>1</v>
      </c>
      <c r="F7" s="38"/>
      <c r="G7" s="38"/>
      <c r="H7" s="42"/>
      <c r="I7" s="38"/>
      <c r="J7" s="42"/>
      <c r="K7" s="177"/>
      <c r="L7" s="38"/>
      <c r="M7" s="38"/>
      <c r="N7" s="41"/>
    </row>
    <row r="8" spans="1:14" ht="15.95" customHeight="1">
      <c r="A8" s="60" t="s">
        <v>94</v>
      </c>
      <c r="B8" s="31" t="s">
        <v>104</v>
      </c>
      <c r="C8" s="56" t="s">
        <v>105</v>
      </c>
      <c r="D8" s="56" t="s">
        <v>98</v>
      </c>
      <c r="E8" s="141">
        <v>1</v>
      </c>
      <c r="F8" s="38"/>
      <c r="G8" s="38"/>
      <c r="H8" s="42"/>
      <c r="I8" s="38"/>
      <c r="J8" s="42"/>
      <c r="K8" s="177"/>
      <c r="L8" s="38"/>
      <c r="M8" s="38"/>
      <c r="N8" s="41"/>
    </row>
    <row r="9" spans="1:14" ht="15.95" customHeight="1">
      <c r="A9" s="60" t="s">
        <v>89</v>
      </c>
      <c r="B9" s="31" t="s">
        <v>106</v>
      </c>
      <c r="C9" s="56" t="s">
        <v>119</v>
      </c>
      <c r="D9" s="56" t="s">
        <v>107</v>
      </c>
      <c r="E9" s="171">
        <v>2000</v>
      </c>
      <c r="F9" s="38"/>
      <c r="G9" s="38"/>
      <c r="H9" s="42"/>
      <c r="I9" s="38"/>
      <c r="J9" s="42"/>
      <c r="K9" s="177"/>
      <c r="L9" s="38"/>
      <c r="M9" s="38"/>
      <c r="N9" s="41"/>
    </row>
    <row r="10" spans="1:14" ht="15.95" customHeight="1">
      <c r="A10" s="60" t="s">
        <v>90</v>
      </c>
      <c r="B10" s="31" t="s">
        <v>108</v>
      </c>
      <c r="C10" s="56" t="s">
        <v>105</v>
      </c>
      <c r="D10" s="56" t="s">
        <v>98</v>
      </c>
      <c r="E10" s="171">
        <v>1</v>
      </c>
      <c r="F10" s="38"/>
      <c r="G10" s="38"/>
      <c r="H10" s="42"/>
      <c r="I10" s="38"/>
      <c r="J10" s="42"/>
      <c r="K10" s="177"/>
      <c r="L10" s="38"/>
      <c r="M10" s="38"/>
      <c r="N10" s="41"/>
    </row>
    <row r="11" spans="1:14" ht="15.95" customHeight="1">
      <c r="A11" s="60" t="s">
        <v>91</v>
      </c>
      <c r="B11" s="31" t="s">
        <v>109</v>
      </c>
      <c r="C11" s="56" t="s">
        <v>134</v>
      </c>
      <c r="D11" s="56" t="s">
        <v>98</v>
      </c>
      <c r="E11" s="171">
        <v>1</v>
      </c>
      <c r="F11" s="38"/>
      <c r="G11" s="38"/>
      <c r="H11" s="42"/>
      <c r="I11" s="38"/>
      <c r="J11" s="42"/>
      <c r="K11" s="177"/>
      <c r="L11" s="38"/>
      <c r="M11" s="38"/>
      <c r="N11" s="41"/>
    </row>
    <row r="12" spans="1:14" ht="15.95" customHeight="1">
      <c r="A12" s="60" t="s">
        <v>95</v>
      </c>
      <c r="B12" s="31" t="s">
        <v>110</v>
      </c>
      <c r="C12" s="56" t="s">
        <v>135</v>
      </c>
      <c r="D12" s="56" t="s">
        <v>92</v>
      </c>
      <c r="E12" s="171">
        <v>1</v>
      </c>
      <c r="F12" s="38"/>
      <c r="G12" s="38"/>
      <c r="H12" s="42"/>
      <c r="I12" s="38"/>
      <c r="J12" s="42"/>
      <c r="K12" s="177"/>
      <c r="L12" s="38"/>
      <c r="M12" s="38"/>
      <c r="N12" s="41"/>
    </row>
    <row r="13" spans="1:14" ht="15.95" customHeight="1">
      <c r="A13" s="60" t="s">
        <v>111</v>
      </c>
      <c r="B13" s="31" t="s">
        <v>113</v>
      </c>
      <c r="C13" s="56" t="s">
        <v>136</v>
      </c>
      <c r="D13" s="56" t="s">
        <v>92</v>
      </c>
      <c r="E13" s="178">
        <v>1</v>
      </c>
      <c r="F13" s="38"/>
      <c r="G13" s="38"/>
      <c r="H13" s="42"/>
      <c r="I13" s="38"/>
      <c r="J13" s="42"/>
      <c r="K13" s="177"/>
      <c r="L13" s="38"/>
      <c r="M13" s="38"/>
      <c r="N13" s="41"/>
    </row>
    <row r="14" spans="1:14" ht="15.95" customHeight="1">
      <c r="A14" s="60" t="s">
        <v>112</v>
      </c>
      <c r="B14" s="31" t="s">
        <v>120</v>
      </c>
      <c r="C14" s="56"/>
      <c r="D14" s="56" t="s">
        <v>92</v>
      </c>
      <c r="E14" s="141">
        <v>1</v>
      </c>
      <c r="F14" s="43"/>
      <c r="G14" s="38"/>
      <c r="H14" s="43"/>
      <c r="I14" s="38"/>
      <c r="J14" s="43"/>
      <c r="K14" s="177"/>
      <c r="L14" s="38"/>
      <c r="M14" s="38"/>
      <c r="N14" s="41"/>
    </row>
    <row r="15" spans="1:14" ht="15.95" customHeight="1">
      <c r="A15" s="39" t="s">
        <v>93</v>
      </c>
      <c r="B15" s="173"/>
      <c r="C15" s="174"/>
      <c r="D15" s="39"/>
      <c r="E15" s="175"/>
      <c r="F15" s="176"/>
      <c r="G15" s="47"/>
      <c r="H15" s="176"/>
      <c r="I15" s="47"/>
      <c r="J15" s="176"/>
      <c r="K15" s="47"/>
      <c r="L15" s="47"/>
      <c r="M15" s="38"/>
      <c r="N15" s="41"/>
    </row>
    <row r="16" spans="1:14" ht="15.95" customHeight="1">
      <c r="A16" s="60"/>
      <c r="B16" s="15"/>
      <c r="C16" s="45"/>
      <c r="D16" s="60"/>
      <c r="E16" s="141"/>
      <c r="F16" s="43"/>
      <c r="G16" s="38"/>
      <c r="H16" s="43"/>
      <c r="I16" s="38"/>
      <c r="J16" s="43"/>
      <c r="K16" s="38"/>
      <c r="L16" s="38"/>
      <c r="M16" s="38"/>
      <c r="N16" s="41"/>
    </row>
    <row r="17" spans="1:14" ht="15.95" customHeight="1">
      <c r="A17" s="60"/>
      <c r="B17" s="15"/>
      <c r="C17" s="56"/>
      <c r="D17" s="56"/>
      <c r="E17" s="141"/>
      <c r="F17" s="43"/>
      <c r="G17" s="38"/>
      <c r="H17" s="43"/>
      <c r="I17" s="38"/>
      <c r="J17" s="43"/>
      <c r="K17" s="38"/>
      <c r="L17" s="38"/>
      <c r="M17" s="38"/>
      <c r="N17" s="41"/>
    </row>
    <row r="18" spans="1:14" ht="15.95" customHeight="1">
      <c r="A18" s="60"/>
      <c r="B18" s="52"/>
      <c r="C18" s="51"/>
      <c r="D18" s="51"/>
      <c r="E18" s="141"/>
      <c r="F18" s="43"/>
      <c r="G18" s="38"/>
      <c r="H18" s="43"/>
      <c r="I18" s="38"/>
      <c r="J18" s="43"/>
      <c r="K18" s="38"/>
      <c r="L18" s="38"/>
      <c r="M18" s="38"/>
      <c r="N18" s="41"/>
    </row>
    <row r="19" spans="1:14" ht="15.95" customHeight="1">
      <c r="A19" s="60"/>
      <c r="B19" s="52"/>
      <c r="C19" s="51"/>
      <c r="D19" s="51"/>
      <c r="E19" s="141"/>
      <c r="F19" s="43"/>
      <c r="G19" s="38"/>
      <c r="H19" s="43"/>
      <c r="I19" s="38"/>
      <c r="J19" s="43"/>
      <c r="K19" s="38"/>
      <c r="L19" s="38"/>
      <c r="M19" s="38"/>
      <c r="N19" s="41"/>
    </row>
    <row r="20" spans="1:14" ht="15.95" customHeight="1">
      <c r="A20" s="60"/>
      <c r="B20" s="46"/>
      <c r="C20" s="169"/>
      <c r="D20" s="169"/>
      <c r="E20" s="141"/>
      <c r="F20" s="43"/>
      <c r="G20" s="38"/>
      <c r="H20" s="43"/>
      <c r="I20" s="38"/>
      <c r="J20" s="43"/>
      <c r="K20" s="38"/>
      <c r="L20" s="38"/>
      <c r="M20" s="38"/>
      <c r="N20" s="41"/>
    </row>
    <row r="21" spans="1:14" ht="15.95" customHeight="1">
      <c r="A21" s="60"/>
      <c r="B21" s="64"/>
      <c r="C21" s="169"/>
      <c r="D21" s="169"/>
      <c r="E21" s="141"/>
      <c r="F21" s="43"/>
      <c r="G21" s="38"/>
      <c r="H21" s="43"/>
      <c r="I21" s="38"/>
      <c r="J21" s="43"/>
      <c r="K21" s="43"/>
      <c r="L21" s="38"/>
      <c r="M21" s="38"/>
      <c r="N21" s="41"/>
    </row>
    <row r="22" spans="1:14" ht="15.95" customHeight="1">
      <c r="A22" s="60"/>
      <c r="B22" s="46"/>
      <c r="C22" s="169"/>
      <c r="D22" s="169"/>
      <c r="E22" s="141"/>
      <c r="F22" s="43"/>
      <c r="G22" s="38"/>
      <c r="H22" s="43"/>
      <c r="I22" s="38"/>
      <c r="J22" s="43"/>
      <c r="K22" s="43"/>
      <c r="L22" s="38"/>
      <c r="M22" s="38"/>
      <c r="N22" s="41"/>
    </row>
    <row r="23" spans="1:14" ht="15.95" customHeight="1">
      <c r="A23" s="60"/>
      <c r="B23" s="52"/>
      <c r="C23" s="51"/>
      <c r="D23" s="51"/>
      <c r="E23" s="141"/>
      <c r="F23" s="43"/>
      <c r="G23" s="38"/>
      <c r="H23" s="43"/>
      <c r="I23" s="38"/>
      <c r="J23" s="43"/>
      <c r="K23" s="65"/>
      <c r="L23" s="38"/>
      <c r="M23" s="38"/>
      <c r="N23" s="41"/>
    </row>
    <row r="24" spans="1:14" ht="15.95" customHeight="1">
      <c r="A24" s="60"/>
      <c r="B24" s="52"/>
      <c r="C24" s="51"/>
      <c r="D24" s="51"/>
      <c r="E24" s="141"/>
      <c r="F24" s="43"/>
      <c r="G24" s="38"/>
      <c r="H24" s="43"/>
      <c r="I24" s="38"/>
      <c r="J24" s="43"/>
      <c r="K24" s="65"/>
      <c r="L24" s="38"/>
      <c r="M24" s="38"/>
      <c r="N24" s="41"/>
    </row>
    <row r="25" spans="1:14" ht="15.95" customHeight="1">
      <c r="A25" s="60"/>
      <c r="B25" s="52"/>
      <c r="C25" s="53"/>
      <c r="D25" s="51"/>
      <c r="E25" s="141"/>
      <c r="F25" s="44"/>
      <c r="G25" s="38"/>
      <c r="H25" s="44"/>
      <c r="I25" s="38"/>
      <c r="J25" s="44"/>
      <c r="K25" s="65"/>
      <c r="L25" s="38"/>
      <c r="M25" s="38"/>
      <c r="N25" s="41"/>
    </row>
    <row r="26" spans="1:14" ht="15.95" customHeight="1">
      <c r="A26" s="60"/>
      <c r="B26" s="52"/>
      <c r="C26" s="51"/>
      <c r="D26" s="51"/>
      <c r="E26" s="141"/>
      <c r="F26" s="44"/>
      <c r="G26" s="38"/>
      <c r="H26" s="44"/>
      <c r="I26" s="38"/>
      <c r="J26" s="20"/>
      <c r="K26" s="20"/>
      <c r="L26" s="38"/>
      <c r="M26" s="38"/>
      <c r="N26" s="41"/>
    </row>
    <row r="27" spans="1:14" ht="15.95" customHeight="1">
      <c r="A27" s="60"/>
      <c r="B27" s="52"/>
      <c r="C27" s="51"/>
      <c r="D27" s="51"/>
      <c r="E27" s="141"/>
      <c r="F27" s="44"/>
      <c r="G27" s="38"/>
      <c r="H27" s="44"/>
      <c r="I27" s="38"/>
      <c r="J27" s="20"/>
      <c r="K27" s="20"/>
      <c r="L27" s="38"/>
      <c r="M27" s="38"/>
      <c r="N27" s="41"/>
    </row>
    <row r="28" spans="1:14" ht="15.95" customHeight="1">
      <c r="A28" s="60"/>
      <c r="B28" s="52"/>
      <c r="C28" s="51"/>
      <c r="D28" s="51"/>
      <c r="E28" s="141"/>
      <c r="F28" s="44"/>
      <c r="G28" s="38"/>
      <c r="H28" s="44"/>
      <c r="I28" s="38"/>
      <c r="J28" s="44"/>
      <c r="K28" s="20"/>
      <c r="L28" s="38"/>
      <c r="M28" s="38"/>
      <c r="N28" s="41"/>
    </row>
    <row r="29" spans="1:14" ht="15.95" customHeight="1">
      <c r="A29" s="60"/>
      <c r="B29" s="15"/>
      <c r="C29" s="56"/>
      <c r="D29" s="56"/>
      <c r="E29" s="141"/>
      <c r="F29" s="44"/>
      <c r="G29" s="38"/>
      <c r="H29" s="44"/>
      <c r="I29" s="38"/>
      <c r="J29" s="20"/>
      <c r="K29" s="20"/>
      <c r="L29" s="38"/>
      <c r="M29" s="38"/>
      <c r="N29" s="41"/>
    </row>
    <row r="30" spans="1:14" ht="15.95" customHeight="1">
      <c r="A30" s="60"/>
      <c r="B30" s="15"/>
      <c r="C30" s="56"/>
      <c r="D30" s="56"/>
      <c r="E30" s="141"/>
      <c r="F30" s="44"/>
      <c r="G30" s="38"/>
      <c r="H30" s="44"/>
      <c r="I30" s="38"/>
      <c r="J30" s="20"/>
      <c r="K30" s="20"/>
      <c r="L30" s="38"/>
      <c r="M30" s="38"/>
      <c r="N30" s="41"/>
    </row>
    <row r="31" spans="1:14" ht="15.95" customHeight="1">
      <c r="A31" s="60"/>
      <c r="B31" s="15"/>
      <c r="C31" s="56"/>
      <c r="D31" s="56"/>
      <c r="E31" s="141"/>
      <c r="F31" s="44"/>
      <c r="G31" s="38"/>
      <c r="H31" s="44"/>
      <c r="I31" s="38"/>
      <c r="J31" s="44"/>
      <c r="K31" s="38"/>
      <c r="L31" s="38"/>
      <c r="M31" s="38"/>
      <c r="N31" s="41"/>
    </row>
    <row r="32" spans="1:14" ht="15.95" customHeight="1">
      <c r="A32" s="62"/>
      <c r="B32" s="15"/>
      <c r="C32" s="56"/>
      <c r="D32" s="56"/>
      <c r="E32" s="57"/>
      <c r="F32" s="44"/>
      <c r="G32" s="38"/>
      <c r="H32" s="44"/>
      <c r="I32" s="38"/>
      <c r="J32" s="44"/>
      <c r="K32" s="38"/>
      <c r="L32" s="38"/>
      <c r="M32" s="38"/>
      <c r="N32" s="54"/>
    </row>
    <row r="33" ht="15.95" customHeight="1"/>
    <row r="34" ht="15.95" customHeight="1"/>
    <row r="35" ht="15.95" customHeight="1"/>
    <row r="36" ht="15.95" customHeight="1"/>
    <row r="37" ht="15.95" customHeight="1"/>
    <row r="38" ht="15.95" customHeight="1"/>
  </sheetData>
  <mergeCells count="12">
    <mergeCell ref="J3:K3"/>
    <mergeCell ref="L3:M3"/>
    <mergeCell ref="A1:N1"/>
    <mergeCell ref="A2:N2"/>
    <mergeCell ref="A3:A4"/>
    <mergeCell ref="B3:B4"/>
    <mergeCell ref="C3:C4"/>
    <mergeCell ref="D3:D4"/>
    <mergeCell ref="E3:E4"/>
    <mergeCell ref="N3:N4"/>
    <mergeCell ref="F3:G3"/>
    <mergeCell ref="H3:I3"/>
  </mergeCells>
  <phoneticPr fontId="2" type="noConversion"/>
  <pageMargins left="0.74803149606299213" right="0" top="0.70866141732283472" bottom="0.15748031496062992" header="0.5118110236220472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66"/>
  <sheetViews>
    <sheetView view="pageBreakPreview" zoomScaleNormal="100" zoomScaleSheetLayoutView="100" workbookViewId="0">
      <pane ySplit="4" topLeftCell="A5" activePane="bottomLeft" state="frozen"/>
      <selection activeCell="G24" sqref="G24"/>
      <selection pane="bottomLeft" activeCell="E6" sqref="E6:L8"/>
    </sheetView>
  </sheetViews>
  <sheetFormatPr defaultRowHeight="9.75"/>
  <cols>
    <col min="1" max="1" width="23.5546875" style="6" customWidth="1"/>
    <col min="2" max="2" width="15.6640625" style="22" bestFit="1" customWidth="1"/>
    <col min="3" max="3" width="4.6640625" style="8" customWidth="1"/>
    <col min="4" max="4" width="7.44140625" style="7" bestFit="1" customWidth="1"/>
    <col min="5" max="12" width="7.6640625" style="7" customWidth="1"/>
    <col min="13" max="13" width="6.5546875" style="8" customWidth="1"/>
    <col min="14" max="18" width="8.88671875" style="6"/>
    <col min="19" max="19" width="9.21875" style="6" bestFit="1" customWidth="1"/>
    <col min="20" max="16384" width="8.88671875" style="6"/>
  </cols>
  <sheetData>
    <row r="1" spans="1:13" ht="25.5">
      <c r="A1" s="180" t="s">
        <v>34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</row>
    <row r="2" spans="1:13" ht="15.95" customHeight="1">
      <c r="A2" s="18"/>
      <c r="C2" s="18"/>
      <c r="D2" s="18"/>
      <c r="E2" s="18"/>
      <c r="F2" s="18"/>
      <c r="G2" s="18"/>
      <c r="H2" s="18"/>
      <c r="I2" s="18"/>
      <c r="J2" s="27"/>
      <c r="K2" s="28"/>
      <c r="L2" s="18"/>
      <c r="M2" s="22"/>
    </row>
    <row r="3" spans="1:13" ht="15.95" customHeight="1">
      <c r="A3" s="227" t="s">
        <v>12</v>
      </c>
      <c r="B3" s="227" t="s">
        <v>13</v>
      </c>
      <c r="C3" s="227" t="s">
        <v>0</v>
      </c>
      <c r="D3" s="227" t="s">
        <v>1</v>
      </c>
      <c r="E3" s="229" t="s">
        <v>14</v>
      </c>
      <c r="F3" s="230"/>
      <c r="G3" s="229" t="s">
        <v>15</v>
      </c>
      <c r="H3" s="230"/>
      <c r="I3" s="229" t="s">
        <v>16</v>
      </c>
      <c r="J3" s="230"/>
      <c r="K3" s="229" t="s">
        <v>17</v>
      </c>
      <c r="L3" s="230"/>
      <c r="M3" s="227" t="s">
        <v>2</v>
      </c>
    </row>
    <row r="4" spans="1:13" ht="15.95" customHeight="1">
      <c r="A4" s="228"/>
      <c r="B4" s="228"/>
      <c r="C4" s="228"/>
      <c r="D4" s="228"/>
      <c r="E4" s="56" t="s">
        <v>3</v>
      </c>
      <c r="F4" s="56" t="s">
        <v>4</v>
      </c>
      <c r="G4" s="56" t="s">
        <v>3</v>
      </c>
      <c r="H4" s="56" t="s">
        <v>4</v>
      </c>
      <c r="I4" s="56" t="s">
        <v>3</v>
      </c>
      <c r="J4" s="56" t="s">
        <v>4</v>
      </c>
      <c r="K4" s="56" t="s">
        <v>3</v>
      </c>
      <c r="L4" s="56" t="s">
        <v>4</v>
      </c>
      <c r="M4" s="231"/>
    </row>
    <row r="5" spans="1:13" ht="15.95" customHeight="1">
      <c r="A5" s="149" t="s">
        <v>115</v>
      </c>
      <c r="B5" s="34" t="s">
        <v>117</v>
      </c>
      <c r="C5" s="34" t="s">
        <v>118</v>
      </c>
      <c r="D5" s="40"/>
      <c r="E5" s="142"/>
      <c r="F5" s="142"/>
      <c r="G5" s="142"/>
      <c r="H5" s="142"/>
      <c r="I5" s="142"/>
      <c r="J5" s="142"/>
      <c r="K5" s="142"/>
      <c r="L5" s="142"/>
      <c r="M5" s="35"/>
    </row>
    <row r="6" spans="1:13" ht="15.95" customHeight="1">
      <c r="A6" s="29" t="s">
        <v>114</v>
      </c>
      <c r="B6" s="56" t="s">
        <v>116</v>
      </c>
      <c r="C6" s="56" t="s">
        <v>87</v>
      </c>
      <c r="D6" s="40">
        <v>1E-3</v>
      </c>
      <c r="E6" s="142"/>
      <c r="F6" s="63"/>
      <c r="G6" s="63"/>
      <c r="H6" s="172"/>
      <c r="I6" s="142"/>
      <c r="J6" s="142"/>
      <c r="K6" s="63"/>
      <c r="L6" s="63"/>
      <c r="M6" s="35"/>
    </row>
    <row r="7" spans="1:13" ht="15.95" customHeight="1">
      <c r="A7" s="29" t="s">
        <v>86</v>
      </c>
      <c r="B7" s="56" t="s">
        <v>86</v>
      </c>
      <c r="C7" s="56" t="s">
        <v>87</v>
      </c>
      <c r="D7" s="48">
        <v>5.0000000000000001E-4</v>
      </c>
      <c r="E7" s="49"/>
      <c r="F7" s="63"/>
      <c r="G7" s="63"/>
      <c r="H7" s="172"/>
      <c r="I7" s="63"/>
      <c r="J7" s="63"/>
      <c r="K7" s="63"/>
      <c r="L7" s="63"/>
      <c r="M7" s="31"/>
    </row>
    <row r="8" spans="1:13" ht="15.95" customHeight="1">
      <c r="A8" s="34" t="s">
        <v>36</v>
      </c>
      <c r="B8" s="34"/>
      <c r="C8" s="34"/>
      <c r="D8" s="150"/>
      <c r="E8" s="142"/>
      <c r="F8" s="142"/>
      <c r="G8" s="142"/>
      <c r="H8" s="179"/>
      <c r="I8" s="142"/>
      <c r="J8" s="142"/>
      <c r="K8" s="142"/>
      <c r="L8" s="142"/>
      <c r="M8" s="149"/>
    </row>
    <row r="9" spans="1:13" ht="15.95" customHeight="1">
      <c r="A9" s="34"/>
      <c r="B9" s="56"/>
      <c r="C9" s="56"/>
      <c r="D9" s="40"/>
      <c r="E9" s="63"/>
      <c r="F9" s="63"/>
      <c r="G9" s="63"/>
      <c r="H9" s="63"/>
      <c r="I9" s="63"/>
      <c r="J9" s="63"/>
      <c r="K9" s="63"/>
      <c r="L9" s="63"/>
      <c r="M9" s="31"/>
    </row>
    <row r="10" spans="1:13" ht="15.95" customHeight="1">
      <c r="A10" s="151"/>
      <c r="B10" s="152"/>
      <c r="C10" s="152"/>
      <c r="D10" s="153"/>
      <c r="E10" s="154"/>
      <c r="F10" s="154"/>
      <c r="G10" s="154"/>
      <c r="H10" s="154"/>
      <c r="I10" s="154"/>
      <c r="J10" s="154"/>
      <c r="K10" s="154"/>
      <c r="L10" s="154"/>
      <c r="M10" s="151"/>
    </row>
    <row r="11" spans="1:13" ht="15.95" customHeight="1">
      <c r="A11" s="29"/>
      <c r="B11" s="56"/>
      <c r="C11" s="56"/>
      <c r="D11" s="153"/>
      <c r="E11" s="155"/>
      <c r="F11" s="63"/>
      <c r="G11" s="155"/>
      <c r="H11" s="155"/>
      <c r="I11" s="155"/>
      <c r="J11" s="155"/>
      <c r="K11" s="155"/>
      <c r="L11" s="155"/>
      <c r="M11" s="33"/>
    </row>
    <row r="12" spans="1:13" ht="15.95" customHeight="1">
      <c r="A12" s="152"/>
      <c r="B12" s="152"/>
      <c r="C12" s="152"/>
      <c r="D12" s="156"/>
      <c r="E12" s="154"/>
      <c r="F12" s="154"/>
      <c r="G12" s="154"/>
      <c r="H12" s="154"/>
      <c r="I12" s="154"/>
      <c r="J12" s="154"/>
      <c r="K12" s="154"/>
      <c r="L12" s="154"/>
      <c r="M12" s="151"/>
    </row>
    <row r="13" spans="1:13" ht="15.95" customHeight="1">
      <c r="A13" s="34"/>
      <c r="B13" s="157"/>
      <c r="C13" s="158"/>
      <c r="D13" s="151"/>
      <c r="E13" s="154"/>
      <c r="F13" s="154"/>
      <c r="G13" s="154"/>
      <c r="H13" s="154"/>
      <c r="I13" s="154"/>
      <c r="J13" s="154"/>
      <c r="K13" s="154"/>
      <c r="L13" s="154"/>
      <c r="M13" s="157"/>
    </row>
    <row r="14" spans="1:13" ht="15.95" customHeight="1">
      <c r="A14" s="149"/>
      <c r="B14" s="34"/>
      <c r="C14" s="34"/>
      <c r="D14" s="40"/>
      <c r="E14" s="63"/>
      <c r="F14" s="63"/>
      <c r="G14" s="63"/>
      <c r="H14" s="63"/>
      <c r="I14" s="63"/>
      <c r="J14" s="63"/>
      <c r="K14" s="63"/>
      <c r="L14" s="63"/>
      <c r="M14" s="35"/>
    </row>
    <row r="15" spans="1:13" ht="15.95" customHeight="1">
      <c r="A15" s="31"/>
      <c r="B15" s="56"/>
      <c r="C15" s="56"/>
      <c r="D15" s="40"/>
      <c r="E15" s="63"/>
      <c r="F15" s="63"/>
      <c r="G15" s="63"/>
      <c r="H15" s="63"/>
      <c r="I15" s="63"/>
      <c r="J15" s="63"/>
      <c r="K15" s="63"/>
      <c r="L15" s="63"/>
      <c r="M15" s="35"/>
    </row>
    <row r="16" spans="1:13" ht="15.95" customHeight="1">
      <c r="A16" s="31"/>
      <c r="B16" s="56"/>
      <c r="C16" s="56"/>
      <c r="D16" s="40"/>
      <c r="E16" s="63"/>
      <c r="F16" s="63"/>
      <c r="G16" s="63"/>
      <c r="H16" s="63"/>
      <c r="I16" s="63"/>
      <c r="J16" s="63"/>
      <c r="K16" s="63"/>
      <c r="L16" s="63"/>
      <c r="M16" s="31"/>
    </row>
    <row r="17" spans="1:13" ht="15.95" customHeight="1">
      <c r="A17" s="31"/>
      <c r="B17" s="56"/>
      <c r="C17" s="56"/>
      <c r="D17" s="40"/>
      <c r="E17" s="63"/>
      <c r="F17" s="63"/>
      <c r="G17" s="63"/>
      <c r="H17" s="63"/>
      <c r="I17" s="63"/>
      <c r="J17" s="63"/>
      <c r="K17" s="63"/>
      <c r="L17" s="63"/>
      <c r="M17" s="31"/>
    </row>
    <row r="18" spans="1:13" ht="15.95" customHeight="1">
      <c r="A18" s="31"/>
      <c r="B18" s="56"/>
      <c r="C18" s="56"/>
      <c r="D18" s="40"/>
      <c r="E18" s="63"/>
      <c r="F18" s="63"/>
      <c r="G18" s="63"/>
      <c r="H18" s="38"/>
      <c r="I18" s="63"/>
      <c r="J18" s="63"/>
      <c r="K18" s="63"/>
      <c r="L18" s="63"/>
      <c r="M18" s="31"/>
    </row>
    <row r="19" spans="1:13" ht="15.95" customHeight="1">
      <c r="A19" s="31"/>
      <c r="B19" s="56"/>
      <c r="C19" s="56"/>
      <c r="D19" s="40"/>
      <c r="E19" s="63"/>
      <c r="F19" s="63"/>
      <c r="G19" s="38"/>
      <c r="H19" s="38"/>
      <c r="I19" s="63"/>
      <c r="J19" s="63"/>
      <c r="K19" s="63"/>
      <c r="L19" s="63"/>
      <c r="M19" s="31"/>
    </row>
    <row r="20" spans="1:13" ht="15.95" customHeight="1">
      <c r="A20" s="34"/>
      <c r="B20" s="34"/>
      <c r="C20" s="34"/>
      <c r="D20" s="150"/>
      <c r="E20" s="142"/>
      <c r="F20" s="142"/>
      <c r="G20" s="142"/>
      <c r="H20" s="142"/>
      <c r="I20" s="142"/>
      <c r="J20" s="142"/>
      <c r="K20" s="142"/>
      <c r="L20" s="142"/>
      <c r="M20" s="149"/>
    </row>
    <row r="21" spans="1:13" ht="15.95" customHeight="1">
      <c r="A21" s="34"/>
      <c r="B21" s="34"/>
      <c r="C21" s="34"/>
      <c r="D21" s="150"/>
      <c r="E21" s="142"/>
      <c r="F21" s="142"/>
      <c r="G21" s="142"/>
      <c r="H21" s="142"/>
      <c r="I21" s="142"/>
      <c r="J21" s="142"/>
      <c r="K21" s="142"/>
      <c r="L21" s="142"/>
      <c r="M21" s="149"/>
    </row>
    <row r="22" spans="1:13" ht="15.95" customHeight="1">
      <c r="A22" s="149"/>
      <c r="B22" s="34"/>
      <c r="C22" s="34"/>
      <c r="D22" s="40"/>
      <c r="E22" s="63"/>
      <c r="F22" s="63"/>
      <c r="G22" s="63"/>
      <c r="H22" s="63"/>
      <c r="I22" s="63"/>
      <c r="J22" s="63"/>
      <c r="K22" s="63"/>
      <c r="L22" s="63"/>
      <c r="M22" s="35"/>
    </row>
    <row r="23" spans="1:13" ht="15.95" customHeight="1">
      <c r="A23" s="31"/>
      <c r="B23" s="56"/>
      <c r="C23" s="56"/>
      <c r="D23" s="40"/>
      <c r="E23" s="63"/>
      <c r="F23" s="63"/>
      <c r="G23" s="63"/>
      <c r="H23" s="63"/>
      <c r="I23" s="63"/>
      <c r="J23" s="63"/>
      <c r="K23" s="63"/>
      <c r="L23" s="63"/>
      <c r="M23" s="35"/>
    </row>
    <row r="24" spans="1:13" ht="15.95" customHeight="1">
      <c r="A24" s="31"/>
      <c r="B24" s="56"/>
      <c r="C24" s="56"/>
      <c r="D24" s="40"/>
      <c r="E24" s="63"/>
      <c r="F24" s="63"/>
      <c r="G24" s="63"/>
      <c r="H24" s="63"/>
      <c r="I24" s="63"/>
      <c r="J24" s="63"/>
      <c r="K24" s="63"/>
      <c r="L24" s="63"/>
      <c r="M24" s="31"/>
    </row>
    <row r="25" spans="1:13" ht="15.95" customHeight="1">
      <c r="A25" s="31"/>
      <c r="B25" s="56"/>
      <c r="C25" s="56"/>
      <c r="D25" s="40"/>
      <c r="E25" s="63"/>
      <c r="F25" s="63"/>
      <c r="G25" s="63"/>
      <c r="H25" s="63"/>
      <c r="I25" s="63"/>
      <c r="J25" s="63"/>
      <c r="K25" s="63"/>
      <c r="L25" s="63"/>
      <c r="M25" s="31"/>
    </row>
    <row r="26" spans="1:13" ht="15.95" customHeight="1">
      <c r="A26" s="34"/>
      <c r="B26" s="34"/>
      <c r="C26" s="34"/>
      <c r="D26" s="150"/>
      <c r="E26" s="142"/>
      <c r="F26" s="142"/>
      <c r="G26" s="142"/>
      <c r="H26" s="142"/>
      <c r="I26" s="142"/>
      <c r="J26" s="142"/>
      <c r="K26" s="142"/>
      <c r="L26" s="142"/>
      <c r="M26" s="149"/>
    </row>
    <row r="27" spans="1:13" ht="15.95" customHeight="1">
      <c r="A27" s="34"/>
      <c r="B27" s="34"/>
      <c r="C27" s="34"/>
      <c r="D27" s="150"/>
      <c r="E27" s="142"/>
      <c r="F27" s="142"/>
      <c r="G27" s="142"/>
      <c r="H27" s="142"/>
      <c r="I27" s="142"/>
      <c r="J27" s="142"/>
      <c r="K27" s="142"/>
      <c r="L27" s="142"/>
      <c r="M27" s="149"/>
    </row>
    <row r="28" spans="1:13" ht="15.95" customHeight="1">
      <c r="A28" s="151"/>
      <c r="B28" s="152"/>
      <c r="C28" s="152"/>
      <c r="D28" s="153"/>
      <c r="E28" s="154"/>
      <c r="F28" s="154"/>
      <c r="G28" s="154"/>
      <c r="H28" s="154"/>
      <c r="I28" s="154"/>
      <c r="J28" s="154"/>
      <c r="K28" s="154"/>
      <c r="L28" s="154"/>
      <c r="M28" s="151"/>
    </row>
    <row r="29" spans="1:13" ht="15.95" customHeight="1">
      <c r="A29" s="29"/>
      <c r="B29" s="56"/>
      <c r="C29" s="56"/>
      <c r="D29" s="153"/>
      <c r="E29" s="155"/>
      <c r="F29" s="63"/>
      <c r="G29" s="155"/>
      <c r="H29" s="155"/>
      <c r="I29" s="155"/>
      <c r="J29" s="155"/>
      <c r="K29" s="155"/>
      <c r="L29" s="155"/>
      <c r="M29" s="33"/>
    </row>
    <row r="30" spans="1:13" ht="15.95" customHeight="1">
      <c r="A30" s="152"/>
      <c r="B30" s="152"/>
      <c r="C30" s="152"/>
      <c r="D30" s="156"/>
      <c r="E30" s="154"/>
      <c r="F30" s="154"/>
      <c r="G30" s="154"/>
      <c r="H30" s="154"/>
      <c r="I30" s="154"/>
      <c r="J30" s="154"/>
      <c r="K30" s="154"/>
      <c r="L30" s="154"/>
      <c r="M30" s="151"/>
    </row>
    <row r="31" spans="1:13" ht="15.95" customHeight="1">
      <c r="A31" s="50"/>
      <c r="B31" s="36"/>
      <c r="C31" s="56"/>
      <c r="D31" s="40"/>
      <c r="E31" s="38"/>
      <c r="F31" s="63"/>
      <c r="G31" s="38"/>
      <c r="H31" s="38"/>
      <c r="I31" s="38"/>
      <c r="J31" s="38"/>
      <c r="K31" s="63"/>
      <c r="L31" s="63"/>
      <c r="M31" s="159"/>
    </row>
    <row r="32" spans="1:13" ht="15.95" customHeight="1">
      <c r="A32" s="151"/>
      <c r="B32" s="152"/>
      <c r="C32" s="152"/>
      <c r="D32" s="153"/>
      <c r="E32" s="154"/>
      <c r="F32" s="154"/>
      <c r="G32" s="154"/>
      <c r="H32" s="154"/>
      <c r="I32" s="154"/>
      <c r="J32" s="154"/>
      <c r="K32" s="154"/>
      <c r="L32" s="154"/>
      <c r="M32" s="151"/>
    </row>
    <row r="33" spans="1:13" ht="15.95" customHeight="1">
      <c r="A33" s="29"/>
      <c r="B33" s="56"/>
      <c r="C33" s="56"/>
      <c r="D33" s="153"/>
      <c r="E33" s="155"/>
      <c r="F33" s="63"/>
      <c r="G33" s="155"/>
      <c r="H33" s="155"/>
      <c r="I33" s="155"/>
      <c r="J33" s="155"/>
      <c r="K33" s="155"/>
      <c r="L33" s="155"/>
      <c r="M33" s="33"/>
    </row>
    <row r="34" spans="1:13" ht="15.95" customHeight="1">
      <c r="A34" s="152"/>
      <c r="B34" s="152"/>
      <c r="C34" s="152"/>
      <c r="D34" s="156"/>
      <c r="E34" s="154"/>
      <c r="F34" s="154"/>
      <c r="G34" s="154"/>
      <c r="H34" s="154"/>
      <c r="I34" s="154"/>
      <c r="J34" s="154"/>
      <c r="K34" s="154"/>
      <c r="L34" s="154"/>
      <c r="M34" s="151"/>
    </row>
    <row r="35" spans="1:13" ht="15.95" customHeight="1">
      <c r="A35" s="34"/>
      <c r="B35" s="31"/>
      <c r="C35" s="56"/>
      <c r="D35" s="143"/>
      <c r="E35" s="38"/>
      <c r="F35" s="142"/>
      <c r="G35" s="38"/>
      <c r="H35" s="142"/>
      <c r="I35" s="38"/>
      <c r="J35" s="142"/>
      <c r="K35" s="38"/>
      <c r="L35" s="142"/>
      <c r="M35" s="144"/>
    </row>
    <row r="36" spans="1:13" ht="15.95" customHeight="1">
      <c r="A36" s="151"/>
      <c r="B36" s="152"/>
      <c r="C36" s="152"/>
      <c r="D36" s="153"/>
      <c r="E36" s="154"/>
      <c r="F36" s="154"/>
      <c r="G36" s="154"/>
      <c r="H36" s="154"/>
      <c r="I36" s="154"/>
      <c r="J36" s="154"/>
      <c r="K36" s="154"/>
      <c r="L36" s="154"/>
      <c r="M36" s="151"/>
    </row>
    <row r="37" spans="1:13" ht="15.95" customHeight="1">
      <c r="A37" s="29"/>
      <c r="B37" s="56"/>
      <c r="C37" s="56"/>
      <c r="D37" s="153"/>
      <c r="E37" s="155"/>
      <c r="F37" s="63"/>
      <c r="G37" s="155"/>
      <c r="H37" s="155"/>
      <c r="I37" s="155"/>
      <c r="J37" s="155"/>
      <c r="K37" s="155"/>
      <c r="L37" s="155"/>
      <c r="M37" s="33"/>
    </row>
    <row r="38" spans="1:13" ht="15.95" customHeight="1">
      <c r="A38" s="152"/>
      <c r="B38" s="152"/>
      <c r="C38" s="152"/>
      <c r="D38" s="156"/>
      <c r="E38" s="154"/>
      <c r="F38" s="154"/>
      <c r="G38" s="154"/>
      <c r="H38" s="154"/>
      <c r="I38" s="154"/>
      <c r="J38" s="154"/>
      <c r="K38" s="154"/>
      <c r="L38" s="154"/>
      <c r="M38" s="151"/>
    </row>
    <row r="39" spans="1:13" ht="15.95" customHeight="1">
      <c r="A39" s="50"/>
      <c r="B39" s="56"/>
      <c r="C39" s="36"/>
      <c r="D39" s="40"/>
      <c r="E39" s="63"/>
      <c r="F39" s="63"/>
      <c r="G39" s="63"/>
      <c r="H39" s="63"/>
      <c r="I39" s="63"/>
      <c r="J39" s="63"/>
      <c r="K39" s="63"/>
      <c r="L39" s="63"/>
      <c r="M39" s="31"/>
    </row>
    <row r="40" spans="1:13" ht="15.95" customHeight="1">
      <c r="A40" s="29"/>
      <c r="B40" s="56"/>
      <c r="C40" s="56"/>
      <c r="D40" s="40"/>
      <c r="E40" s="63"/>
      <c r="F40" s="63"/>
      <c r="G40" s="63"/>
      <c r="H40" s="63"/>
      <c r="I40" s="63"/>
      <c r="J40" s="63"/>
      <c r="K40" s="63"/>
      <c r="L40" s="63"/>
      <c r="M40" s="31"/>
    </row>
    <row r="41" spans="1:13" ht="15.95" customHeight="1">
      <c r="A41" s="50"/>
      <c r="B41" s="56"/>
      <c r="C41" s="36"/>
      <c r="D41" s="40"/>
      <c r="E41" s="63"/>
      <c r="F41" s="63"/>
      <c r="G41" s="63"/>
      <c r="H41" s="63"/>
      <c r="I41" s="63"/>
      <c r="J41" s="63"/>
      <c r="K41" s="63"/>
      <c r="L41" s="63"/>
      <c r="M41" s="31"/>
    </row>
    <row r="42" spans="1:13" ht="15.95" customHeight="1">
      <c r="A42" s="31"/>
      <c r="B42" s="56"/>
      <c r="C42" s="56"/>
      <c r="D42" s="40"/>
      <c r="E42" s="63"/>
      <c r="F42" s="63"/>
      <c r="G42" s="38"/>
      <c r="H42" s="38"/>
      <c r="I42" s="63"/>
      <c r="J42" s="63"/>
      <c r="K42" s="63"/>
      <c r="L42" s="63"/>
      <c r="M42" s="31"/>
    </row>
    <row r="43" spans="1:13" ht="15.95" customHeight="1">
      <c r="A43" s="31"/>
      <c r="B43" s="56"/>
      <c r="C43" s="56"/>
      <c r="D43" s="40"/>
      <c r="E43" s="63"/>
      <c r="F43" s="63"/>
      <c r="G43" s="38"/>
      <c r="H43" s="38"/>
      <c r="I43" s="63"/>
      <c r="J43" s="63"/>
      <c r="K43" s="63"/>
      <c r="L43" s="63"/>
      <c r="M43" s="31"/>
    </row>
    <row r="44" spans="1:13" ht="15.95" customHeight="1">
      <c r="A44" s="31"/>
      <c r="B44" s="56"/>
      <c r="C44" s="56"/>
      <c r="D44" s="40"/>
      <c r="E44" s="63"/>
      <c r="F44" s="63"/>
      <c r="G44" s="38"/>
      <c r="H44" s="63"/>
      <c r="I44" s="63"/>
      <c r="J44" s="63"/>
      <c r="K44" s="63"/>
      <c r="L44" s="63"/>
      <c r="M44" s="31"/>
    </row>
    <row r="45" spans="1:13" ht="15.95" customHeight="1">
      <c r="A45" s="34"/>
      <c r="B45" s="34"/>
      <c r="C45" s="34"/>
      <c r="D45" s="150"/>
      <c r="E45" s="142"/>
      <c r="F45" s="142"/>
      <c r="G45" s="142"/>
      <c r="H45" s="142"/>
      <c r="I45" s="142"/>
      <c r="J45" s="142"/>
      <c r="K45" s="142"/>
      <c r="L45" s="142"/>
      <c r="M45" s="149"/>
    </row>
    <row r="46" spans="1:13" ht="15.95" customHeight="1">
      <c r="A46" s="15"/>
      <c r="B46" s="56"/>
      <c r="C46" s="60"/>
      <c r="D46" s="21"/>
      <c r="E46" s="21"/>
      <c r="F46" s="21"/>
      <c r="G46" s="21"/>
      <c r="H46" s="21"/>
      <c r="I46" s="21"/>
      <c r="J46" s="21"/>
      <c r="K46" s="21"/>
      <c r="L46" s="21"/>
      <c r="M46" s="60"/>
    </row>
    <row r="47" spans="1:13" ht="15.95" customHeight="1">
      <c r="A47" s="160"/>
      <c r="B47" s="34"/>
      <c r="C47" s="34"/>
      <c r="D47" s="21"/>
      <c r="E47" s="30"/>
      <c r="F47" s="30"/>
      <c r="G47" s="30"/>
      <c r="H47" s="30"/>
      <c r="I47" s="30"/>
      <c r="J47" s="30"/>
      <c r="K47" s="30"/>
      <c r="L47" s="30"/>
      <c r="M47" s="35"/>
    </row>
    <row r="48" spans="1:13" ht="15.95" customHeight="1">
      <c r="A48" s="31"/>
      <c r="B48" s="56"/>
      <c r="C48" s="56"/>
      <c r="D48" s="21"/>
      <c r="E48" s="30"/>
      <c r="F48" s="63"/>
      <c r="G48" s="30"/>
      <c r="H48" s="30"/>
      <c r="I48" s="30"/>
      <c r="J48" s="30"/>
      <c r="K48" s="38"/>
      <c r="L48" s="38"/>
      <c r="M48" s="35"/>
    </row>
    <row r="49" spans="1:13" ht="15.95" customHeight="1">
      <c r="A49" s="48"/>
      <c r="B49" s="61"/>
      <c r="C49" s="61"/>
      <c r="D49" s="48"/>
      <c r="E49" s="38"/>
      <c r="F49" s="38"/>
      <c r="G49" s="38"/>
      <c r="H49" s="38"/>
      <c r="I49" s="161"/>
      <c r="J49" s="161"/>
      <c r="K49" s="38"/>
      <c r="L49" s="38"/>
      <c r="M49" s="162"/>
    </row>
    <row r="50" spans="1:13" ht="15.95" customHeight="1">
      <c r="A50" s="48"/>
      <c r="B50" s="61"/>
      <c r="C50" s="61"/>
      <c r="D50" s="48"/>
      <c r="E50" s="163"/>
      <c r="F50" s="164"/>
      <c r="G50" s="38"/>
      <c r="H50" s="38"/>
      <c r="I50" s="163"/>
      <c r="J50" s="164"/>
      <c r="K50" s="38"/>
      <c r="L50" s="38"/>
      <c r="M50" s="36"/>
    </row>
    <row r="51" spans="1:13" ht="15.95" customHeight="1">
      <c r="A51" s="48"/>
      <c r="B51" s="61"/>
      <c r="C51" s="61"/>
      <c r="D51" s="48"/>
      <c r="E51" s="38"/>
      <c r="F51" s="63"/>
      <c r="G51" s="161"/>
      <c r="H51" s="161"/>
      <c r="I51" s="161"/>
      <c r="J51" s="161"/>
      <c r="K51" s="38"/>
      <c r="L51" s="38"/>
      <c r="M51" s="165"/>
    </row>
    <row r="52" spans="1:13" ht="15.95" customHeight="1">
      <c r="A52" s="34"/>
      <c r="B52" s="166"/>
      <c r="C52" s="166"/>
      <c r="D52" s="167"/>
      <c r="E52" s="167"/>
      <c r="F52" s="167"/>
      <c r="G52" s="167"/>
      <c r="H52" s="167"/>
      <c r="I52" s="167"/>
      <c r="J52" s="167"/>
      <c r="K52" s="167"/>
      <c r="L52" s="167"/>
      <c r="M52" s="165"/>
    </row>
    <row r="53" spans="1:13" ht="15.95" customHeight="1">
      <c r="A53" s="15"/>
      <c r="B53" s="56"/>
      <c r="C53" s="60"/>
      <c r="D53" s="21"/>
      <c r="E53" s="21"/>
      <c r="F53" s="21"/>
      <c r="G53" s="21"/>
      <c r="H53" s="21"/>
      <c r="I53" s="21"/>
      <c r="J53" s="21"/>
      <c r="K53" s="21"/>
      <c r="L53" s="21"/>
      <c r="M53" s="60"/>
    </row>
    <row r="54" spans="1:13" ht="15.95" customHeight="1">
      <c r="A54" s="149"/>
      <c r="B54" s="34"/>
      <c r="C54" s="34"/>
      <c r="D54" s="40"/>
      <c r="E54" s="142"/>
      <c r="F54" s="142"/>
      <c r="G54" s="142"/>
      <c r="H54" s="142"/>
      <c r="I54" s="142"/>
      <c r="J54" s="142"/>
      <c r="K54" s="142"/>
      <c r="L54" s="142"/>
      <c r="M54" s="35"/>
    </row>
    <row r="55" spans="1:13" ht="15.95" customHeight="1">
      <c r="A55" s="31"/>
      <c r="B55" s="56"/>
      <c r="C55" s="56"/>
      <c r="D55" s="40"/>
      <c r="E55" s="63"/>
      <c r="F55" s="63"/>
      <c r="G55" s="63"/>
      <c r="H55" s="38"/>
      <c r="I55" s="63"/>
      <c r="J55" s="63"/>
      <c r="K55" s="63"/>
      <c r="L55" s="63"/>
      <c r="M55" s="31"/>
    </row>
    <row r="56" spans="1:13" ht="15.95" customHeight="1">
      <c r="A56" s="31"/>
      <c r="B56" s="56"/>
      <c r="C56" s="56"/>
      <c r="D56" s="40"/>
      <c r="E56" s="63"/>
      <c r="F56" s="63"/>
      <c r="G56" s="38"/>
      <c r="H56" s="38"/>
      <c r="I56" s="63"/>
      <c r="J56" s="63"/>
      <c r="K56" s="63"/>
      <c r="L56" s="63"/>
      <c r="M56" s="31"/>
    </row>
    <row r="57" spans="1:13" ht="15.95" customHeight="1">
      <c r="A57" s="34"/>
      <c r="B57" s="34"/>
      <c r="C57" s="34"/>
      <c r="D57" s="150"/>
      <c r="E57" s="142"/>
      <c r="F57" s="142"/>
      <c r="G57" s="142"/>
      <c r="H57" s="142"/>
      <c r="I57" s="142"/>
      <c r="J57" s="142"/>
      <c r="K57" s="142"/>
      <c r="L57" s="142"/>
      <c r="M57" s="149"/>
    </row>
    <row r="58" spans="1:13" ht="15.95" customHeight="1">
      <c r="A58" s="15"/>
      <c r="B58" s="56"/>
      <c r="C58" s="60"/>
      <c r="D58" s="21"/>
      <c r="E58" s="21"/>
      <c r="F58" s="21"/>
      <c r="G58" s="21"/>
      <c r="H58" s="21"/>
      <c r="I58" s="21"/>
      <c r="J58" s="21"/>
      <c r="K58" s="21"/>
      <c r="L58" s="21"/>
      <c r="M58" s="60"/>
    </row>
    <row r="59" spans="1:13" ht="15.95" customHeight="1">
      <c r="A59" s="149"/>
      <c r="B59" s="37"/>
      <c r="C59" s="34"/>
      <c r="D59" s="40"/>
      <c r="E59" s="142"/>
      <c r="F59" s="142"/>
      <c r="G59" s="142"/>
      <c r="H59" s="142"/>
      <c r="I59" s="142"/>
      <c r="J59" s="142"/>
      <c r="K59" s="142"/>
      <c r="L59" s="142"/>
      <c r="M59" s="35"/>
    </row>
    <row r="60" spans="1:13" ht="15.95" customHeight="1">
      <c r="A60" s="29"/>
      <c r="B60" s="146"/>
      <c r="C60" s="56"/>
      <c r="D60" s="48"/>
      <c r="E60" s="49"/>
      <c r="F60" s="63"/>
      <c r="G60" s="38"/>
      <c r="H60" s="38"/>
      <c r="I60" s="168"/>
      <c r="J60" s="63"/>
      <c r="K60" s="63"/>
      <c r="L60" s="63"/>
      <c r="M60" s="31"/>
    </row>
    <row r="61" spans="1:13" ht="15.95" customHeight="1">
      <c r="A61" s="34"/>
      <c r="B61" s="29"/>
      <c r="C61" s="56"/>
      <c r="D61" s="40"/>
      <c r="E61" s="38"/>
      <c r="F61" s="47"/>
      <c r="G61" s="38"/>
      <c r="H61" s="47"/>
      <c r="I61" s="38"/>
      <c r="J61" s="47"/>
      <c r="K61" s="38"/>
      <c r="L61" s="47"/>
      <c r="M61" s="29"/>
    </row>
    <row r="62" spans="1:13" ht="15.95" customHeight="1">
      <c r="A62" s="15"/>
      <c r="B62" s="56"/>
      <c r="C62" s="60"/>
      <c r="D62" s="21"/>
      <c r="E62" s="21"/>
      <c r="F62" s="21"/>
      <c r="G62" s="21"/>
      <c r="H62" s="21"/>
      <c r="I62" s="21"/>
      <c r="J62" s="21"/>
      <c r="K62" s="21"/>
      <c r="L62" s="21"/>
      <c r="M62" s="60"/>
    </row>
    <row r="63" spans="1:13" ht="15.95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</row>
    <row r="64" spans="1:13" ht="15.95" customHeigh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</row>
    <row r="65" spans="1:13" ht="15.95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</row>
    <row r="66" spans="1:13" ht="15.95" customHeigh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</row>
    <row r="67" spans="1:13" ht="15.95" customHeight="1">
      <c r="A67" s="15"/>
      <c r="B67" s="56"/>
      <c r="C67" s="60"/>
      <c r="D67" s="21"/>
      <c r="E67" s="21"/>
      <c r="F67" s="21"/>
      <c r="G67" s="21"/>
      <c r="H67" s="21"/>
      <c r="I67" s="21"/>
      <c r="J67" s="21"/>
      <c r="K67" s="21"/>
      <c r="L67" s="21"/>
      <c r="M67" s="60"/>
    </row>
    <row r="68" spans="1:13" ht="15.95" customHeight="1">
      <c r="A68" s="15"/>
      <c r="B68" s="56"/>
      <c r="C68" s="60"/>
      <c r="D68" s="21"/>
      <c r="E68" s="21"/>
      <c r="F68" s="21"/>
      <c r="G68" s="21"/>
      <c r="H68" s="21"/>
      <c r="I68" s="21"/>
      <c r="J68" s="21"/>
      <c r="K68" s="21"/>
      <c r="L68" s="21"/>
      <c r="M68" s="60"/>
    </row>
    <row r="69" spans="1:13" ht="15.9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</row>
    <row r="70" spans="1:13" ht="15.95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</row>
    <row r="71" spans="1:13" ht="15.95" customHeigh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</row>
    <row r="72" spans="1:13" ht="15.95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</row>
    <row r="73" spans="1:13" ht="15.95" customHeight="1">
      <c r="A73" s="15"/>
      <c r="B73" s="56"/>
      <c r="C73" s="60"/>
      <c r="D73" s="21"/>
      <c r="E73" s="21"/>
      <c r="F73" s="21"/>
      <c r="G73" s="21"/>
      <c r="H73" s="21"/>
      <c r="I73" s="21"/>
      <c r="J73" s="21"/>
      <c r="K73" s="21"/>
      <c r="L73" s="21"/>
      <c r="M73" s="60"/>
    </row>
    <row r="74" spans="1:13" ht="15.95" customHeight="1">
      <c r="A74" s="15"/>
      <c r="B74" s="56"/>
      <c r="C74" s="60"/>
      <c r="D74" s="21"/>
      <c r="E74" s="21"/>
      <c r="F74" s="21"/>
      <c r="G74" s="21"/>
      <c r="H74" s="21"/>
      <c r="I74" s="21"/>
      <c r="J74" s="21"/>
      <c r="K74" s="21"/>
      <c r="L74" s="21"/>
      <c r="M74" s="60"/>
    </row>
    <row r="75" spans="1:13" ht="15.95" customHeight="1">
      <c r="A75" s="15"/>
      <c r="B75" s="56"/>
      <c r="C75" s="60"/>
      <c r="D75" s="21"/>
      <c r="E75" s="21"/>
      <c r="F75" s="21"/>
      <c r="G75" s="21"/>
      <c r="H75" s="21"/>
      <c r="I75" s="21"/>
      <c r="J75" s="21"/>
      <c r="K75" s="21"/>
      <c r="L75" s="21"/>
      <c r="M75" s="60"/>
    </row>
    <row r="76" spans="1:13" ht="15.95" customHeight="1">
      <c r="A76" s="15"/>
      <c r="B76" s="56"/>
      <c r="C76" s="60"/>
      <c r="D76" s="21"/>
      <c r="E76" s="21"/>
      <c r="F76" s="21"/>
      <c r="G76" s="21"/>
      <c r="H76" s="21"/>
      <c r="I76" s="21"/>
      <c r="J76" s="21"/>
      <c r="K76" s="21"/>
      <c r="L76" s="21"/>
      <c r="M76" s="60"/>
    </row>
    <row r="77" spans="1:13" ht="15.95" customHeight="1">
      <c r="A77" s="15"/>
      <c r="B77" s="56"/>
      <c r="C77" s="60"/>
      <c r="D77" s="21"/>
      <c r="E77" s="21"/>
      <c r="F77" s="21"/>
      <c r="G77" s="21"/>
      <c r="H77" s="21"/>
      <c r="I77" s="21"/>
      <c r="J77" s="21"/>
      <c r="K77" s="21"/>
      <c r="L77" s="21"/>
      <c r="M77" s="60"/>
    </row>
    <row r="78" spans="1:13" ht="15.95" customHeight="1">
      <c r="A78" s="15"/>
      <c r="B78" s="56"/>
      <c r="C78" s="60"/>
      <c r="D78" s="21"/>
      <c r="E78" s="21"/>
      <c r="F78" s="21"/>
      <c r="G78" s="21"/>
      <c r="H78" s="21"/>
      <c r="I78" s="21"/>
      <c r="J78" s="21"/>
      <c r="K78" s="21"/>
      <c r="L78" s="21"/>
      <c r="M78" s="60"/>
    </row>
    <row r="79" spans="1:13" ht="15.95" customHeight="1"/>
    <row r="80" spans="1:13" ht="15.95" customHeight="1"/>
    <row r="81" ht="15.95" customHeight="1"/>
    <row r="82" ht="15.95" customHeight="1"/>
    <row r="83" ht="15.95" customHeight="1"/>
    <row r="84" ht="15.95" customHeight="1"/>
    <row r="85" ht="15.95" customHeight="1"/>
    <row r="86" ht="15.95" customHeight="1"/>
    <row r="87" ht="15.95" customHeight="1"/>
    <row r="88" ht="15.95" customHeight="1"/>
    <row r="89" ht="15.95" customHeight="1"/>
    <row r="90" ht="15.95" customHeight="1"/>
    <row r="91" ht="15.95" customHeight="1"/>
    <row r="92" ht="15.95" customHeight="1"/>
    <row r="93" ht="15.95" customHeight="1"/>
    <row r="94" ht="15.95" customHeight="1"/>
    <row r="95" ht="15.95" customHeight="1"/>
    <row r="96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09" ht="15.95" customHeight="1"/>
    <row r="110" ht="15.95" customHeight="1"/>
    <row r="111" ht="15.95" customHeight="1"/>
    <row r="112" ht="15.95" customHeight="1"/>
    <row r="113" ht="15.95" customHeight="1"/>
    <row r="114" ht="15.95" customHeight="1"/>
    <row r="115" ht="15.95" customHeight="1"/>
    <row r="116" ht="15.95" customHeight="1"/>
    <row r="117" ht="15.95" customHeight="1"/>
    <row r="118" ht="15.95" customHeight="1"/>
    <row r="119" ht="15.95" customHeight="1"/>
    <row r="120" ht="15.95" customHeight="1"/>
    <row r="121" ht="15.95" customHeight="1"/>
    <row r="122" ht="15.95" customHeight="1"/>
    <row r="123" ht="15.95" customHeight="1"/>
    <row r="124" ht="15.95" customHeight="1"/>
    <row r="125" ht="15.95" customHeight="1"/>
    <row r="126" ht="15.95" customHeight="1"/>
    <row r="127" ht="15.95" customHeight="1"/>
    <row r="128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  <row r="140" ht="15.95" customHeight="1"/>
    <row r="141" ht="15.95" customHeight="1"/>
    <row r="142" ht="15.95" customHeight="1"/>
    <row r="143" ht="15.95" customHeight="1"/>
    <row r="144" ht="15.95" customHeight="1"/>
    <row r="145" ht="15.95" customHeight="1"/>
    <row r="146" ht="15.95" customHeight="1"/>
    <row r="147" ht="15.95" customHeight="1"/>
    <row r="148" ht="15.95" customHeight="1"/>
    <row r="149" ht="15.95" customHeight="1"/>
    <row r="150" ht="15.95" customHeight="1"/>
    <row r="151" ht="15.95" customHeight="1"/>
    <row r="152" ht="15.95" customHeight="1"/>
    <row r="153" ht="15.95" customHeight="1"/>
    <row r="154" ht="15.95" customHeight="1"/>
    <row r="155" ht="15.95" customHeight="1"/>
    <row r="156" ht="15.95" customHeight="1"/>
    <row r="157" ht="15.95" customHeight="1"/>
    <row r="158" ht="15.95" customHeight="1"/>
    <row r="159" ht="15.95" customHeight="1"/>
    <row r="160" ht="15.95" customHeight="1"/>
    <row r="161" ht="15.95" customHeight="1"/>
    <row r="162" ht="15.95" customHeight="1"/>
    <row r="163" ht="15.95" customHeight="1"/>
    <row r="164" ht="15.95" customHeight="1"/>
    <row r="165" ht="15.95" customHeight="1"/>
    <row r="166" ht="15.95" customHeight="1"/>
    <row r="167" ht="15.95" customHeight="1"/>
    <row r="168" ht="15.95" customHeight="1"/>
    <row r="169" ht="15.95" customHeight="1"/>
    <row r="170" ht="15.95" customHeight="1"/>
    <row r="171" ht="15.95" customHeight="1"/>
    <row r="172" ht="15.95" customHeight="1"/>
    <row r="173" ht="15.95" customHeight="1"/>
    <row r="174" ht="15.95" customHeight="1"/>
    <row r="175" ht="15.95" customHeight="1"/>
    <row r="176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  <row r="185" ht="15.95" customHeight="1"/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</sheetData>
  <mergeCells count="10">
    <mergeCell ref="A1:M1"/>
    <mergeCell ref="A3:A4"/>
    <mergeCell ref="B3:B4"/>
    <mergeCell ref="C3:C4"/>
    <mergeCell ref="D3:D4"/>
    <mergeCell ref="E3:F3"/>
    <mergeCell ref="G3:H3"/>
    <mergeCell ref="I3:J3"/>
    <mergeCell ref="K3:L3"/>
    <mergeCell ref="M3:M4"/>
  </mergeCells>
  <phoneticPr fontId="2" type="noConversion"/>
  <pageMargins left="0.74803149606299213" right="0" top="0.70866141732283472" bottom="0.15748031496062992" header="0.51181102362204722" footer="0.15748031496062992"/>
  <pageSetup paperSize="9" orientation="landscape" r:id="rId1"/>
  <headerFooter alignWithMargins="0"/>
  <rowBreaks count="2" manualBreakCount="2">
    <brk id="16" max="12" man="1"/>
    <brk id="50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G29"/>
  <sheetViews>
    <sheetView view="pageBreakPreview" zoomScaleNormal="85" zoomScaleSheetLayoutView="100" workbookViewId="0">
      <selection activeCell="E5" sqref="E5:E13"/>
    </sheetView>
  </sheetViews>
  <sheetFormatPr defaultRowHeight="15.95" customHeight="1"/>
  <cols>
    <col min="1" max="1" width="23.44140625" style="13" bestFit="1" customWidth="1"/>
    <col min="2" max="2" width="17.33203125" style="55" bestFit="1" customWidth="1"/>
    <col min="3" max="3" width="7.109375" style="13" customWidth="1"/>
    <col min="4" max="4" width="7.109375" style="66" customWidth="1"/>
    <col min="5" max="5" width="64.109375" style="13" customWidth="1"/>
    <col min="6" max="6" width="8.88671875" style="13"/>
    <col min="8" max="16384" width="8.88671875" style="13"/>
  </cols>
  <sheetData>
    <row r="1" spans="1:5" ht="24.95" customHeight="1">
      <c r="A1" s="180" t="s">
        <v>35</v>
      </c>
      <c r="B1" s="180"/>
      <c r="C1" s="180"/>
      <c r="D1" s="180"/>
      <c r="E1" s="180"/>
    </row>
    <row r="2" spans="1:5" ht="15.95" customHeight="1">
      <c r="A2" s="14"/>
      <c r="B2" s="14"/>
      <c r="C2" s="14"/>
      <c r="D2" s="19"/>
      <c r="E2" s="14"/>
    </row>
    <row r="3" spans="1:5" ht="15.95" customHeight="1">
      <c r="A3" s="60" t="s">
        <v>78</v>
      </c>
      <c r="B3" s="60" t="s">
        <v>79</v>
      </c>
      <c r="C3" s="60" t="s">
        <v>80</v>
      </c>
      <c r="D3" s="23" t="s">
        <v>81</v>
      </c>
      <c r="E3" s="60" t="s">
        <v>82</v>
      </c>
    </row>
    <row r="4" spans="1:5" ht="15.95" customHeight="1">
      <c r="A4" s="24" t="s">
        <v>124</v>
      </c>
      <c r="B4" s="25"/>
      <c r="C4" s="25"/>
      <c r="D4" s="26"/>
      <c r="E4" s="32"/>
    </row>
    <row r="5" spans="1:5" ht="15.95" customHeight="1">
      <c r="A5" s="31" t="s">
        <v>123</v>
      </c>
      <c r="B5" s="56" t="s">
        <v>83</v>
      </c>
      <c r="C5" s="56" t="s">
        <v>84</v>
      </c>
      <c r="D5" s="23">
        <v>15</v>
      </c>
      <c r="E5" s="58"/>
    </row>
    <row r="6" spans="1:5" ht="15.95" customHeight="1">
      <c r="A6" s="31" t="s">
        <v>127</v>
      </c>
      <c r="B6" s="56" t="s">
        <v>83</v>
      </c>
      <c r="C6" s="56" t="s">
        <v>125</v>
      </c>
      <c r="D6" s="23">
        <v>48</v>
      </c>
      <c r="E6" s="58"/>
    </row>
    <row r="7" spans="1:5" ht="15.95" customHeight="1">
      <c r="A7" s="31" t="s">
        <v>128</v>
      </c>
      <c r="B7" s="56" t="s">
        <v>83</v>
      </c>
      <c r="C7" s="56" t="s">
        <v>126</v>
      </c>
      <c r="D7" s="23">
        <v>23</v>
      </c>
      <c r="E7" s="58"/>
    </row>
    <row r="8" spans="1:5" ht="15.95" customHeight="1">
      <c r="A8" s="60"/>
      <c r="B8" s="60"/>
      <c r="C8" s="60"/>
      <c r="D8" s="23"/>
      <c r="E8" s="60"/>
    </row>
    <row r="9" spans="1:5" ht="15.95" customHeight="1">
      <c r="A9" s="24" t="s">
        <v>129</v>
      </c>
      <c r="B9" s="25"/>
      <c r="C9" s="25"/>
      <c r="D9" s="26"/>
      <c r="E9" s="25"/>
    </row>
    <row r="10" spans="1:5" ht="15.95" customHeight="1">
      <c r="A10" s="31" t="s">
        <v>130</v>
      </c>
      <c r="B10" s="56" t="s">
        <v>131</v>
      </c>
      <c r="C10" s="56" t="s">
        <v>96</v>
      </c>
      <c r="D10" s="23">
        <v>4.9000000000000004</v>
      </c>
      <c r="E10" s="59"/>
    </row>
    <row r="11" spans="1:5" ht="15.95" customHeight="1">
      <c r="A11" s="31" t="s">
        <v>132</v>
      </c>
      <c r="B11" s="148" t="s">
        <v>133</v>
      </c>
      <c r="C11" s="56" t="s">
        <v>96</v>
      </c>
      <c r="D11" s="23">
        <v>8</v>
      </c>
      <c r="E11" s="59"/>
    </row>
    <row r="12" spans="1:5" ht="15.95" customHeight="1">
      <c r="A12" s="15"/>
      <c r="B12" s="60"/>
      <c r="C12" s="15"/>
      <c r="D12" s="23"/>
      <c r="E12" s="58"/>
    </row>
    <row r="13" spans="1:5" ht="15.95" customHeight="1">
      <c r="A13" s="24"/>
      <c r="B13" s="25"/>
      <c r="C13" s="25"/>
      <c r="D13" s="26"/>
      <c r="E13" s="170"/>
    </row>
    <row r="14" spans="1:5" ht="15.95" customHeight="1">
      <c r="A14" s="31"/>
      <c r="B14" s="56"/>
      <c r="C14" s="56"/>
      <c r="D14" s="23"/>
      <c r="E14" s="58"/>
    </row>
    <row r="15" spans="1:5" ht="15.95" customHeight="1">
      <c r="A15" s="15"/>
      <c r="B15" s="15"/>
      <c r="C15" s="15"/>
      <c r="D15" s="23"/>
      <c r="E15" s="58"/>
    </row>
    <row r="16" spans="1:5" ht="15.95" customHeight="1">
      <c r="A16" s="24"/>
      <c r="B16" s="25"/>
      <c r="C16" s="25"/>
      <c r="D16" s="26"/>
      <c r="E16" s="170"/>
    </row>
    <row r="17" spans="1:7" ht="15.95" customHeight="1">
      <c r="A17" s="31"/>
      <c r="B17" s="56"/>
      <c r="C17" s="56"/>
      <c r="D17" s="23"/>
      <c r="E17" s="59"/>
    </row>
    <row r="18" spans="1:7" ht="15.95" customHeight="1">
      <c r="A18" s="31"/>
      <c r="B18" s="56"/>
      <c r="C18" s="56"/>
      <c r="D18" s="23"/>
      <c r="E18" s="58"/>
    </row>
    <row r="19" spans="1:7" ht="15.95" customHeight="1">
      <c r="A19" s="24"/>
      <c r="B19" s="25"/>
      <c r="C19" s="25"/>
      <c r="D19" s="26"/>
      <c r="E19" s="170"/>
    </row>
    <row r="20" spans="1:7" ht="15.95" customHeight="1">
      <c r="A20" s="31"/>
      <c r="B20" s="56"/>
      <c r="C20" s="56"/>
      <c r="D20" s="23"/>
      <c r="E20" s="59"/>
    </row>
    <row r="21" spans="1:7" ht="15.95" customHeight="1">
      <c r="A21" s="15"/>
      <c r="B21" s="60"/>
      <c r="C21" s="15"/>
      <c r="D21" s="23"/>
      <c r="E21" s="58"/>
    </row>
    <row r="22" spans="1:7" ht="15.95" customHeight="1">
      <c r="A22" s="24"/>
      <c r="B22" s="32"/>
      <c r="C22" s="25"/>
      <c r="D22" s="147"/>
      <c r="E22" s="170"/>
    </row>
    <row r="23" spans="1:7" ht="15.95" customHeight="1">
      <c r="A23" s="15"/>
      <c r="B23" s="60"/>
      <c r="C23" s="60"/>
      <c r="D23" s="23"/>
      <c r="E23" s="59"/>
    </row>
    <row r="24" spans="1:7" ht="15.95" customHeight="1">
      <c r="A24" s="15"/>
      <c r="B24" s="60"/>
      <c r="C24" s="15"/>
      <c r="D24" s="23"/>
      <c r="E24" s="58"/>
      <c r="G24" s="13"/>
    </row>
    <row r="25" spans="1:7" ht="15.95" customHeight="1">
      <c r="A25" s="24"/>
      <c r="B25" s="32"/>
      <c r="C25" s="25"/>
      <c r="D25" s="147"/>
      <c r="E25" s="170"/>
    </row>
    <row r="26" spans="1:7" ht="15.95" customHeight="1">
      <c r="A26" s="15"/>
      <c r="B26" s="60"/>
      <c r="C26" s="60"/>
      <c r="D26" s="23"/>
      <c r="E26" s="59"/>
    </row>
    <row r="27" spans="1:7" ht="15.95" customHeight="1">
      <c r="A27" s="15"/>
      <c r="B27" s="60"/>
      <c r="C27" s="15"/>
      <c r="D27" s="23"/>
      <c r="E27" s="58"/>
    </row>
    <row r="28" spans="1:7" ht="15.95" customHeight="1">
      <c r="A28" s="24"/>
      <c r="B28" s="32"/>
      <c r="C28" s="25"/>
      <c r="D28" s="147"/>
      <c r="E28" s="170"/>
    </row>
    <row r="29" spans="1:7" ht="15.95" customHeight="1">
      <c r="A29" s="15"/>
      <c r="B29" s="60"/>
      <c r="C29" s="60"/>
      <c r="D29" s="23"/>
      <c r="E29" s="59"/>
    </row>
  </sheetData>
  <mergeCells count="1">
    <mergeCell ref="A1:E1"/>
  </mergeCells>
  <phoneticPr fontId="2" type="noConversion"/>
  <pageMargins left="0.74803149606299213" right="0" top="0.70866141732283472" bottom="0.15748031496062992" header="0.51181102362204722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6</vt:i4>
      </vt:variant>
    </vt:vector>
  </HeadingPairs>
  <TitlesOfParts>
    <vt:vector size="10" baseType="lpstr">
      <vt:lpstr>원가계산서</vt:lpstr>
      <vt:lpstr>내역서</vt:lpstr>
      <vt:lpstr>일위대가표</vt:lpstr>
      <vt:lpstr>수량산출서</vt:lpstr>
      <vt:lpstr>내역서!Print_Area</vt:lpstr>
      <vt:lpstr>수량산출서!Print_Area</vt:lpstr>
      <vt:lpstr>일위대가표!Print_Area</vt:lpstr>
      <vt:lpstr>내역서!Print_Titles</vt:lpstr>
      <vt:lpstr>수량산출서!Print_Titles</vt:lpstr>
      <vt:lpstr>일위대가표!Print_Titles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user</cp:lastModifiedBy>
  <cp:lastPrinted>2018-07-11T06:32:23Z</cp:lastPrinted>
  <dcterms:created xsi:type="dcterms:W3CDTF">2013-02-18T05:15:07Z</dcterms:created>
  <dcterms:modified xsi:type="dcterms:W3CDTF">2018-07-17T00:17:51Z</dcterms:modified>
</cp:coreProperties>
</file>